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esktop\TRABAJO\TAREAS 2025\0. DATOS\ARMENIA\"/>
    </mc:Choice>
  </mc:AlternateContent>
  <xr:revisionPtr revIDLastSave="0" documentId="13_ncr:1_{F5424793-FDD3-47FE-85C2-7C9357FB0F9C}" xr6:coauthVersionLast="47" xr6:coauthVersionMax="47" xr10:uidLastSave="{00000000-0000-0000-0000-000000000000}"/>
  <bookViews>
    <workbookView xWindow="-108" yWindow="-108" windowWidth="23256" windowHeight="12456" tabRatio="819" xr2:uid="{5D711993-0630-4657-B638-B101D5F15382}"/>
  </bookViews>
  <sheets>
    <sheet name="INTRO" sheetId="3" r:id="rId1"/>
    <sheet name="DATRIM" sheetId="1" r:id="rId2"/>
    <sheet name="DICCIONARI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2" i="1" l="1"/>
  <c r="BY3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DJ42" i="1" l="1"/>
  <c r="CS42" i="1"/>
  <c r="CS41" i="1"/>
  <c r="CS40" i="1"/>
  <c r="CS39" i="1"/>
  <c r="CS38" i="1"/>
  <c r="CS37" i="1"/>
  <c r="CS36" i="1"/>
  <c r="CS35" i="1"/>
  <c r="CS34" i="1"/>
  <c r="CS33" i="1"/>
  <c r="CS32" i="1"/>
  <c r="CS31" i="1"/>
  <c r="CS30" i="1"/>
  <c r="CS29" i="1"/>
  <c r="CS28" i="1"/>
  <c r="CS27" i="1"/>
  <c r="CS26" i="1"/>
  <c r="CS25" i="1"/>
  <c r="CS24" i="1"/>
  <c r="CS23" i="1"/>
  <c r="CS22" i="1"/>
  <c r="CS21" i="1"/>
  <c r="CS20" i="1"/>
  <c r="CS19" i="1"/>
  <c r="CS18" i="1"/>
  <c r="CS17" i="1"/>
  <c r="CS16" i="1"/>
  <c r="CS15" i="1"/>
  <c r="CS14" i="1"/>
  <c r="CS13" i="1"/>
  <c r="CS12" i="1"/>
  <c r="CS11" i="1"/>
  <c r="CS10" i="1"/>
  <c r="CS9" i="1"/>
  <c r="CS8" i="1"/>
  <c r="CS7" i="1"/>
  <c r="CS6" i="1"/>
  <c r="CS5" i="1"/>
  <c r="CS4" i="1"/>
  <c r="CS3" i="1"/>
  <c r="S42" i="1" l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Z41" i="1" l="1"/>
  <c r="W41" i="1"/>
  <c r="T41" i="1"/>
  <c r="AI36" i="1" l="1"/>
</calcChain>
</file>

<file path=xl/sharedStrings.xml><?xml version="1.0" encoding="utf-8"?>
<sst xmlns="http://schemas.openxmlformats.org/spreadsheetml/2006/main" count="649" uniqueCount="345">
  <si>
    <t>AÑO</t>
  </si>
  <si>
    <t>TRIM</t>
  </si>
  <si>
    <t>OAGR</t>
  </si>
  <si>
    <t>OPRI</t>
  </si>
  <si>
    <t>OSEC</t>
  </si>
  <si>
    <t>OIND</t>
  </si>
  <si>
    <t>OCON</t>
  </si>
  <si>
    <t>OTER</t>
  </si>
  <si>
    <t>OSP</t>
  </si>
  <si>
    <t>OCOM</t>
  </si>
  <si>
    <t>OIC</t>
  </si>
  <si>
    <t>OFS</t>
  </si>
  <si>
    <t>OAI</t>
  </si>
  <si>
    <t>OAP</t>
  </si>
  <si>
    <t>OGOB</t>
  </si>
  <si>
    <t>OAA</t>
  </si>
  <si>
    <t>OTOT</t>
  </si>
  <si>
    <t>VPRI</t>
  </si>
  <si>
    <t>VAGR</t>
  </si>
  <si>
    <t>VSEC</t>
  </si>
  <si>
    <t>VIND</t>
  </si>
  <si>
    <t>VCON</t>
  </si>
  <si>
    <t>VTER</t>
  </si>
  <si>
    <t>VSP</t>
  </si>
  <si>
    <t>VCOM</t>
  </si>
  <si>
    <t>VIC</t>
  </si>
  <si>
    <t>VFS</t>
  </si>
  <si>
    <t>VAI</t>
  </si>
  <si>
    <t>VAP</t>
  </si>
  <si>
    <t>VGOB</t>
  </si>
  <si>
    <t>VAA</t>
  </si>
  <si>
    <t>VTOT</t>
  </si>
  <si>
    <t>REMESAS</t>
  </si>
  <si>
    <t>EXPORT</t>
  </si>
  <si>
    <t>TRMPMES</t>
  </si>
  <si>
    <t>TD</t>
  </si>
  <si>
    <t>TO</t>
  </si>
  <si>
    <t>TGP</t>
  </si>
  <si>
    <t>PET</t>
  </si>
  <si>
    <t>PTOTAL</t>
  </si>
  <si>
    <t>FT</t>
  </si>
  <si>
    <t>OCU</t>
  </si>
  <si>
    <t>DES</t>
  </si>
  <si>
    <t>INA</t>
  </si>
  <si>
    <t>TPET</t>
  </si>
  <si>
    <t>EMPGOB</t>
  </si>
  <si>
    <t>EMPART</t>
  </si>
  <si>
    <t>EMPDOM</t>
  </si>
  <si>
    <t>CUEPRO</t>
  </si>
  <si>
    <t>PATRON</t>
  </si>
  <si>
    <t>EMPSR</t>
  </si>
  <si>
    <t>PEON</t>
  </si>
  <si>
    <t>PREDIAL</t>
  </si>
  <si>
    <t>ICA</t>
  </si>
  <si>
    <t>IPRIP</t>
  </si>
  <si>
    <t>IAGRP</t>
  </si>
  <si>
    <t>ISECP</t>
  </si>
  <si>
    <t>IINDP</t>
  </si>
  <si>
    <t>ICONP</t>
  </si>
  <si>
    <t>ITERP</t>
  </si>
  <si>
    <t>ISPP</t>
  </si>
  <si>
    <t>ICOMP</t>
  </si>
  <si>
    <t>IICP</t>
  </si>
  <si>
    <t>IFSP</t>
  </si>
  <si>
    <t>IAIP</t>
  </si>
  <si>
    <t>IGOBP</t>
  </si>
  <si>
    <t>IAAP</t>
  </si>
  <si>
    <t>VMC</t>
  </si>
  <si>
    <t>OMC</t>
  </si>
  <si>
    <t>IMCP</t>
  </si>
  <si>
    <t>IPROP</t>
  </si>
  <si>
    <t>ITOTP</t>
  </si>
  <si>
    <t>AÑO DE LA OBSERVACIÓN</t>
  </si>
  <si>
    <t>TRIMESTRE DE LA OBSERVACIÓN</t>
  </si>
  <si>
    <t>ISE ACTCIVIDADES PRIMARIAS PROMEDIO MENSUAL DEL TRIMESTRE</t>
  </si>
  <si>
    <t>ISE ACTIVIDADES AGRICOLAS PROMEDIO MENSUAL DEL TRIMESTRE</t>
  </si>
  <si>
    <t>ISE ACTIVIDADES MINERO PROMEDIO MENSUAL DEL TRIMESTRE</t>
  </si>
  <si>
    <t>ISE ACTIVIDADES SECUNDARIAS PROMEDIO MENSUAL DEL TRIMESTRE</t>
  </si>
  <si>
    <t>ISE INDUSTRIA MANUFACTURERA PROMEDIO MENSUAL DEL TRIMESTRE</t>
  </si>
  <si>
    <t>ISE CONSTRUCCIÓN PROMEDIO MENSUAL DEL TRIMESTRE</t>
  </si>
  <si>
    <t>ISE ACTIVIDADES TERCIARIAS PROMEDIO MENSUAL DEL TRIMESTRE</t>
  </si>
  <si>
    <t>ISE SERVICIOS PÚBLICOS PROMEDIO MENSUAL DEL TRIMESTRE</t>
  </si>
  <si>
    <t>ISE COMERCIO ALOJAMIENTO RESTAURANTES BARES TRANSPORTE PROMEDIO MENSUAL DEL TRIMESTRE</t>
  </si>
  <si>
    <t>ISE INFORMACIÓN Y COMUNICACIONES PROMEDIO MENSUAL DEL TRIMESTRE</t>
  </si>
  <si>
    <t>ISE FINANZAS Y SEGUROS PROMEDIO MENSUAL DEL TRIMESTRE</t>
  </si>
  <si>
    <t>ISE ACTIVIDADES INMOBILIARIAS PROMEDIO MENSUAL DEL TRIMESTRE</t>
  </si>
  <si>
    <t>ISE ACTIVIDADES PROFESIONALES PROMEDIO MENSUAL DEL TRIMESTRE</t>
  </si>
  <si>
    <t>ISE ADMINISTRACION PUBLICA PROMEDIO MENSUAL DEL TRIMESTRE</t>
  </si>
  <si>
    <t>ISE ACTIVIDADES ARTISTICAS PROMEDIO MENSUAL DEL TRIMESTRE</t>
  </si>
  <si>
    <t>ISE TOTAL PROMEDIO MENSUAL DEL TRIMESTRE</t>
  </si>
  <si>
    <t>OCUPADOS SECTOR PRIMARIO  ARMENIA</t>
  </si>
  <si>
    <t>OCUPADOS AGRICOLAS ARMENIA</t>
  </si>
  <si>
    <t>OCUPADOS MINAS ARMENIA</t>
  </si>
  <si>
    <t>OCUPADOS SECTOR SECUNDARIO ARMENIA</t>
  </si>
  <si>
    <t>OCUPADOS INDUSTRIA ARMENIA</t>
  </si>
  <si>
    <t>OCUPADOS CONSTRUCCIÓN ARMENIA</t>
  </si>
  <si>
    <t>OCUPADOS SECTOR TERCIARIO ARMENIA</t>
  </si>
  <si>
    <t>OSUCPADOS SERVICIOS PUBLICOS ARMENIA</t>
  </si>
  <si>
    <t>OCUPADOS COMERCIO ARMENIA</t>
  </si>
  <si>
    <t>OCUPADOS INFORMACIÓN Y COMUNICACIONES ARMENIA</t>
  </si>
  <si>
    <t>OCUPADOS FINANZAS Y SEGUROS ARMENIA</t>
  </si>
  <si>
    <t>OCUPADOS ACTIVIDADES INMOBILIARIAS ARMENIA</t>
  </si>
  <si>
    <t>OCUPADOS ACTIVIDADES PROFESIONALES ARMENIA</t>
  </si>
  <si>
    <t>OCUPADOS ADMINISTRACION PUBLICA ARMENIA</t>
  </si>
  <si>
    <t>OCUPADOS ACTIVIDADES ARTISTICAS ARMENIA</t>
  </si>
  <si>
    <t>OCUPADOS TOTALES ARMENIA</t>
  </si>
  <si>
    <t>FUERZA DE TRABAJO ARMENIA</t>
  </si>
  <si>
    <t>OCUPADOS AREMNIA</t>
  </si>
  <si>
    <t>POBLACION TOTAL ARMENIA</t>
  </si>
  <si>
    <t>DESOCUPADOS ARMENIA</t>
  </si>
  <si>
    <t>INACTIVOS ARMENIA</t>
  </si>
  <si>
    <t>EMPLEADOS PARTICUALRES ARMENIA</t>
  </si>
  <si>
    <t>EMPLEADOS DEL GOBIERNO ARMENIA</t>
  </si>
  <si>
    <t>EMPLEADOS DOMESTICOS ARMENIA</t>
  </si>
  <si>
    <t>CUENTA PROPIA ARMENIA</t>
  </si>
  <si>
    <t>PATRON EMPLEADOR ARMENIA</t>
  </si>
  <si>
    <t>EMPLEADO SIN REMUNERACIÓN ARMENIA</t>
  </si>
  <si>
    <t>PEON ARMENIA</t>
  </si>
  <si>
    <t>TASA DE DESEMEPLEO ARMENIA</t>
  </si>
  <si>
    <t>TASA PROPOCION POBLACION EN EDAD DE TRABAJAR ARMENIA</t>
  </si>
  <si>
    <t>TASA GLOBAL DE PARTICIPACION ARMENIA</t>
  </si>
  <si>
    <t>TASA DE OCUPACION ARMENIA</t>
  </si>
  <si>
    <t>VALOR AGREGADO BRUTO AGROPECUARIO ARMENIA</t>
  </si>
  <si>
    <t>VALOR AGREGADO BRUTO AGRICOLA ARMENIA</t>
  </si>
  <si>
    <t>VALOR AGREGADO BRUTO MINERO ARMENIA</t>
  </si>
  <si>
    <t>VALOR AGREGADO BRUTO SECUNDARIO ARMENIA</t>
  </si>
  <si>
    <t>VALOR AGREGADO BRUTO INDUSTRIA MANUFACTURERA ARMENIA</t>
  </si>
  <si>
    <t>VALOR AGREGADO BRUTO CONSTRUCCIÓN ARMENIA</t>
  </si>
  <si>
    <t>VALOR AGREGADO BRUTO TERCIARIO ARMENIA</t>
  </si>
  <si>
    <t>VALOR AGREGADO BRUTO SERVICIOS PUBLICOS ARMENIA</t>
  </si>
  <si>
    <t>VALOR AGREGADO BRUTO COMERCIO HOTELES RESTAURANTES TRANSPORTE ALAMACENAMIENTO ARMENIA</t>
  </si>
  <si>
    <t>VALOR AGREGADO BRUTO INFOAMCION Y COMUNICACIONES ARMENIA</t>
  </si>
  <si>
    <t>VALOR AGREGADO BRUTO FINANZAS Y SEGUROS ARMENIA</t>
  </si>
  <si>
    <t>VALOR AGREGADO BRUTO ACTIVIDADES INMOBILIARIAS ARMENIA</t>
  </si>
  <si>
    <t>VALOR AGREGADO BRUTO ACTIVIDADES PROFESIONALES ARMENIA</t>
  </si>
  <si>
    <t>VALOR AGREGADO BRUTO ADMMINISTRACION PUBLICA ARMENIA</t>
  </si>
  <si>
    <t>VALOR AGREGADO BRUTO ACTIVIDADES ARTISTICAS ARMENIA</t>
  </si>
  <si>
    <t>VALOR AGREGADO BRUTO TOTAL ARMENIA</t>
  </si>
  <si>
    <t>RECAUDO PREDIAL ACUMULADO ANUAL ARMENIA</t>
  </si>
  <si>
    <t>RECAUDO ICA ACUMULADO ANUAL ARMENIA</t>
  </si>
  <si>
    <t>IPVNTOT</t>
  </si>
  <si>
    <t>IPVNBAJO</t>
  </si>
  <si>
    <t>IPVNMED</t>
  </si>
  <si>
    <t>IPVNALTO</t>
  </si>
  <si>
    <t>POBLACION EN EDAD DE TRABAJAR ARMENIA</t>
  </si>
  <si>
    <t>LOS DATOS CORRESPONDEN A SERIES TEMPORALES TRIMESTRALES</t>
  </si>
  <si>
    <t>ALGUNOS INDICADORES DEL TRIMESTRES CORRESPONDEN AL PROMEDIO MESUAL DEL TRIMESTRE</t>
  </si>
  <si>
    <t>CONSULTE EL DICCIONARIO DE DATOS PARA MAYOR DETALLE</t>
  </si>
  <si>
    <t>DATOS</t>
  </si>
  <si>
    <t>DICCIONARIO</t>
  </si>
  <si>
    <t>HOJA QUE CONTIENE LOS DATOS DE LAS VARIABLES CONSIDERADAS</t>
  </si>
  <si>
    <t>NOMBRE</t>
  </si>
  <si>
    <t>DESCRIPCIÓN</t>
  </si>
  <si>
    <t>FUENTE</t>
  </si>
  <si>
    <t>DANE</t>
  </si>
  <si>
    <t>SECRETARÍA DE HACIENDA CON DATOS DANE</t>
  </si>
  <si>
    <t>BANCO DE LA REPÚBLICA</t>
  </si>
  <si>
    <t>SECRETARÍA DE HACIENDA DE ARMENIA</t>
  </si>
  <si>
    <t>NOTAS:</t>
  </si>
  <si>
    <t>ALGUNOS INDICADORES DEL TRIMESTRE CORRESPONDEN AL ACUMULADO DEL MES DEL  TRIMESTRE</t>
  </si>
  <si>
    <t>NOMBRE, DESCRIPCIÓN DE LA VARIABLE Y FUENTE</t>
  </si>
  <si>
    <t>IPP</t>
  </si>
  <si>
    <t>INFAMXAC</t>
  </si>
  <si>
    <t>RESPAÑA</t>
  </si>
  <si>
    <t>REEUU</t>
  </si>
  <si>
    <t>RVENEZ</t>
  </si>
  <si>
    <t>RUNIDO</t>
  </si>
  <si>
    <t>RCHILE</t>
  </si>
  <si>
    <t>ROTROS</t>
  </si>
  <si>
    <t>REMESAS INERNACIONALES DESDE ESPAÑA MILLONES DÓLARES</t>
  </si>
  <si>
    <t>REMESAS INERNACIONALES DESDE ESTADOS UNIDOS MILLONES DÓLARES</t>
  </si>
  <si>
    <t>REMESAS INERNACIONALES DESDE REINO UNIDO MILLONES DÓLARES</t>
  </si>
  <si>
    <t>REMESAS INERNACIONALES DESDE VENEZULEA UNIDO MILLONES DÓLARES</t>
  </si>
  <si>
    <t>REMESAS INERNACIONALES DESDE CHILE MILLONES DÓLARES</t>
  </si>
  <si>
    <t>REMESAS INERNACIONALES TOTALES MILLONES DÓLARES</t>
  </si>
  <si>
    <t>REMESAS INERNACIONALES DESDE OTROS PAÍSES MILLONES DÓLARES</t>
  </si>
  <si>
    <t>INDICE DE PRECIOS AL PRODUCTOR (PRODUCCIÓN NACIONAL) COLOMBIA AÑO BASE 2014</t>
  </si>
  <si>
    <t>VIPVNTOT</t>
  </si>
  <si>
    <t>VIPVNBAJO</t>
  </si>
  <si>
    <t>VIPVNMED</t>
  </si>
  <si>
    <t>VIPVNALTO</t>
  </si>
  <si>
    <t>IPVNCASAS</t>
  </si>
  <si>
    <t>VARIACIÓN TRIMESTRAL INDICE DE PRECIOS VIVIENDA NUEVA TOTAL ARMENIA</t>
  </si>
  <si>
    <t>VARIACÓN TRIMESTRAL INDICE DE PRECIOS VIVIENDA NUEVA ESTRATO BAJO ARMENIA</t>
  </si>
  <si>
    <t>VARIACIÓN TRIMESTRAL INDICE DE PRECIOS VIVIENDA NUEVA ESTRATO MEDIO ARMENIA</t>
  </si>
  <si>
    <t>VARIACIÓN TRIMESTRAL INDICE DE PRECIOS VIVIENDA NUEVA ESTRATOALTO ARMENIA</t>
  </si>
  <si>
    <t>VIPVNCASAS</t>
  </si>
  <si>
    <t>VIPVNAPTOS</t>
  </si>
  <si>
    <t>VARIACIÓN TRIMESTRAL INDICE DE PRECIOS VIVIENDA NUEVA APTOS ARMENIA</t>
  </si>
  <si>
    <t>IPVNAPTOS</t>
  </si>
  <si>
    <t>VARIACIÓN TRIMESTRAL INDICE DE PRECIOS VIVIENDA NUEVA CASAS  ARMENIA</t>
  </si>
  <si>
    <t>INDICE TRIM DE PRECIOS VIVIENDA NUEVA ESTRATO BAJO ARMENIA</t>
  </si>
  <si>
    <t>INDICE TRIM DE PRECIOS VIVIENDA NUEVA ESTRATO MEDIO ARMENIA</t>
  </si>
  <si>
    <t>INDICE TRIM DE PRECIOS VIVIENDA NUEVA ESTRATOALTO ARMENIA</t>
  </si>
  <si>
    <t>INDICE TRIM DE PRECIOS VIVIENDA NUEVA TOTAL ARMENIA</t>
  </si>
  <si>
    <t>INDICE TRIM DE PRECIOS VIVIENDA NUEVA CASAS ARMENIA</t>
  </si>
  <si>
    <t>INDICE TRIM DE PRECIOS VIVIENDA NUEVA APTOS  ARMENIA</t>
  </si>
  <si>
    <t>IPVU BASE=1990</t>
  </si>
  <si>
    <t>INDICE TRIM DE PRECIOS DE LA VIVIENDA USADA NACIONAL</t>
  </si>
  <si>
    <t>INFAMXTRIM</t>
  </si>
  <si>
    <t>INFAMXANUAL</t>
  </si>
  <si>
    <t>METAINFBR</t>
  </si>
  <si>
    <t>IPCAMX18TRIM</t>
  </si>
  <si>
    <t>IPC ARMENIA BASE 2018 DICIEMBRE TRIMESTRAL</t>
  </si>
  <si>
    <t>INFLACIÓN ARMENIA AÑO CORRIDO TRIMESTRAL</t>
  </si>
  <si>
    <t>INFLACIÓN ARMENIA ANUAL TRIMESTRAL</t>
  </si>
  <si>
    <t>META DE INFLACIÓN BANCO DE LA REPÚBLICA</t>
  </si>
  <si>
    <t>IPC COLOMBIA BASE 2018 DICIEMBRE TRIMESTRAL</t>
  </si>
  <si>
    <t>DTF90</t>
  </si>
  <si>
    <t>CONnovisCOP</t>
  </si>
  <si>
    <t>CONnovisUVR</t>
  </si>
  <si>
    <t>CONvisCOP</t>
  </si>
  <si>
    <t>CONvisUVR</t>
  </si>
  <si>
    <t>ADQnovisUVR</t>
  </si>
  <si>
    <t>ADQvisCOP</t>
  </si>
  <si>
    <t>ADQvisUVR</t>
  </si>
  <si>
    <t>COLOCACION</t>
  </si>
  <si>
    <t>CONSUMO</t>
  </si>
  <si>
    <t>CCOMERCIAL</t>
  </si>
  <si>
    <t>COLsinTESO</t>
  </si>
  <si>
    <t>DEPOSITO A TERMINO FIJO 90 DIAS TASA MENSUAL FIN DE MES</t>
  </si>
  <si>
    <t>CREDITO CONSTRUCCIÓN NO VIS UVR FIN DE MES</t>
  </si>
  <si>
    <t>CREDITO CONSTRUCCIÓN NO VIS EN PESOS FIN DE MES</t>
  </si>
  <si>
    <t>CREDITO CONSTRUCCIÓN VIS EN PESOS FIN DE MES</t>
  </si>
  <si>
    <t>CREDITO CONSTRUCCIÓN VIS UVR FIN DE MES</t>
  </si>
  <si>
    <t>ADQnovisCOP</t>
  </si>
  <si>
    <t>CREDITO ADQUISICIÓN VIVIENDA NO VIS EN PESOS</t>
  </si>
  <si>
    <t>CREDITO ADQUISICIÓN VIVIENDA NO VIS UVR</t>
  </si>
  <si>
    <t>CREDITO ADQUISICIÓN VIVIENDA VIS UVR</t>
  </si>
  <si>
    <t>CREDITO ADQUISICIÓN VIVIENDA VIS EN PESOS</t>
  </si>
  <si>
    <t>CREDITO DE COLOCACIÓN TOTAL FIN DE MES</t>
  </si>
  <si>
    <t>CREDITO DE CONSUMO TOTAL FIN DE MES</t>
  </si>
  <si>
    <t>CREDITO COMERCIAL SIN TESORERIA FIN DE MES</t>
  </si>
  <si>
    <t>CERTIFICADO DE DEPOSITO A TERMINO FIJO A 90 DIAS FIN DE MES</t>
  </si>
  <si>
    <t>CREDITO TOTAL COMERCIAL FIN DE MES</t>
  </si>
  <si>
    <t>CDT90</t>
  </si>
  <si>
    <t>VPRIN</t>
  </si>
  <si>
    <t>VAGRN</t>
  </si>
  <si>
    <t>VMCN</t>
  </si>
  <si>
    <t>VSECN</t>
  </si>
  <si>
    <t>VINDN</t>
  </si>
  <si>
    <t>VCONN</t>
  </si>
  <si>
    <t>VTERN</t>
  </si>
  <si>
    <t>VSPN</t>
  </si>
  <si>
    <t>VCOMN</t>
  </si>
  <si>
    <t>VICN</t>
  </si>
  <si>
    <t>VFSN</t>
  </si>
  <si>
    <t>VAIN</t>
  </si>
  <si>
    <t>VAPN</t>
  </si>
  <si>
    <t>VGOBN</t>
  </si>
  <si>
    <t>VAAN</t>
  </si>
  <si>
    <t>VTOTN</t>
  </si>
  <si>
    <t>VI-S-N</t>
  </si>
  <si>
    <t>PIBN</t>
  </si>
  <si>
    <t>ND</t>
  </si>
  <si>
    <t>LOS DATOS EN ROJO:</t>
  </si>
  <si>
    <t>LA CIFRA ORIGINAL NO ESTÁ DISPONIBLE (ND)</t>
  </si>
  <si>
    <t>PARA COMPLETAR LA SERIE SE CALCULA COMO EL PROMEDIO DE LA CIFRA ANTERIOR Y POSTERIOR</t>
  </si>
  <si>
    <t>LOS DATOS NO DISPONIBLES SE MARCAN COMO ND</t>
  </si>
  <si>
    <t>PCAFE</t>
  </si>
  <si>
    <t>TRADING ECONOMIST</t>
  </si>
  <si>
    <t>VIPVU</t>
  </si>
  <si>
    <t>VARIACIÓN INDICE DE PRECIOS DE LA VIVIENDA USADA NACIONAL</t>
  </si>
  <si>
    <t>INFLACIÓN ARMENIA TRIMESTAL</t>
  </si>
  <si>
    <t>VIPPTRIM</t>
  </si>
  <si>
    <t>VIPPANUAL</t>
  </si>
  <si>
    <t>VIPPAC</t>
  </si>
  <si>
    <t>INFLACION PRECIOS AL PRODUCTOR DEL TRIMESTRE (PRODUCCIÓN NACIONAL) COLOMBIA</t>
  </si>
  <si>
    <t>TRM PROMEDIO DE LOS MESES DEL TRIMESTRE</t>
  </si>
  <si>
    <t>EXPORTACIONES DEL TRIMESTRE DEL QUINDÍO</t>
  </si>
  <si>
    <t>INFLACIÓN PRECIOS AL PRODUCTOR ANUAL (PRODUCCIÓN NACIONAL) COLOMBIA</t>
  </si>
  <si>
    <t>INFLACIÓN PRECIOS AL PRODUCTOR AÑO CORRIDO (PRODUCCIÓN NACIONAL) COLOMBIA</t>
  </si>
  <si>
    <t>IPC</t>
  </si>
  <si>
    <t>VIPCTRIM</t>
  </si>
  <si>
    <t>VIPCANUAL</t>
  </si>
  <si>
    <t>VIPCAC</t>
  </si>
  <si>
    <t>INFLACIÓN DEL TRIMESTRE COLOMBIA</t>
  </si>
  <si>
    <t>INFLACION ANUAL DEL TRIMESTRE COLOMBIA AÑO CORRIDO</t>
  </si>
  <si>
    <t>INFLACIÓN AÑO CORRIDO DEL TRIMESTRE COLOMBIA</t>
  </si>
  <si>
    <t>IPCAMX</t>
  </si>
  <si>
    <t>INFAMX</t>
  </si>
  <si>
    <t>CONSTnovisCOP</t>
  </si>
  <si>
    <t>CONSTnovisUVR</t>
  </si>
  <si>
    <t>CONSTvisCOP</t>
  </si>
  <si>
    <t>CONSTvisUVR</t>
  </si>
  <si>
    <t>VALOR AGREGADO PRIMARIO NACIONAL PESOS CONSTANTES</t>
  </si>
  <si>
    <t>VALOR AGREGADO AGRICOLA NACIONAL PESOS CONSTANTES</t>
  </si>
  <si>
    <t>VALOR AGREGADO MINERIA NACIONAL PESOS PESOS CONSTANTES</t>
  </si>
  <si>
    <t>VALOR AGREGADO SECUNDARIO NACIONAL PESOS CONSTANTES</t>
  </si>
  <si>
    <t>VALOR AGREGADO INDUSTRIA NACIONAL PESOS CONSTANTES</t>
  </si>
  <si>
    <t>VALOR AGREGADO CONSTRUCCIÓN NACIONAL PESOS CONSTANTES</t>
  </si>
  <si>
    <t>VALOR AGREGADO TERCIARIO NACIONAL PESOS CONSTANTES</t>
  </si>
  <si>
    <t>VALOR AGREGADO SERVICIOS PUBLICOS NACIONAL PESOS CONSTANTES</t>
  </si>
  <si>
    <t>VALOR AGREGADO COMERCION NACIONAL PESOS CONSTANTES</t>
  </si>
  <si>
    <t>VALOR AGREGADO INFOMACIÓN Y COMUNICACIONES NACIONAL PESOS CONSTANTES</t>
  </si>
  <si>
    <t>VALOR AGREGADO FINANZAS Y SEGUROS NACIONAL PESOS CONSTANTES</t>
  </si>
  <si>
    <t>VALOR AGREGADO ACTIVIDADES INMOBILIARIAS NACIONAL PESOS CONSTANTES</t>
  </si>
  <si>
    <t>VALOR AGREGADO ACTIVIDADES PROFESIONALES NACIONAL PESOS CONSTANTES</t>
  </si>
  <si>
    <t>VALOR AGREGADO GOBIERNOS NACIONAL PESOS CONSTANTES</t>
  </si>
  <si>
    <t>VALOR AGREGADO ACTIVIDADES ARTISTICAS NACIONAL PESOS CONSTANTES</t>
  </si>
  <si>
    <t>VALOR AGREGADO TOTAL NACIONAL PESOS CONSTANTES</t>
  </si>
  <si>
    <t>VALOR IMPUESTOS MENOS SUBVENCIONES NACIONAL PESOS CONSTANTES</t>
  </si>
  <si>
    <t>PIB NACIONAL PESOS CONSTANTES</t>
  </si>
  <si>
    <t>PRECIO INTERNACIONAL DE LA CARGA DE CAFÉ PROMEDIO SEMANAL DEL TRIMESTRE</t>
  </si>
  <si>
    <t>CCOMORD</t>
  </si>
  <si>
    <t>COLOsinTESO</t>
  </si>
  <si>
    <t>TPETha</t>
  </si>
  <si>
    <t>TGPha</t>
  </si>
  <si>
    <t>TOha</t>
  </si>
  <si>
    <t>TDha</t>
  </si>
  <si>
    <t>PTOTALha</t>
  </si>
  <si>
    <t>PETha</t>
  </si>
  <si>
    <t>PFTha</t>
  </si>
  <si>
    <t>POCUha</t>
  </si>
  <si>
    <t>PDESha</t>
  </si>
  <si>
    <t>TPETma</t>
  </si>
  <si>
    <t>TGPma</t>
  </si>
  <si>
    <t>TOma</t>
  </si>
  <si>
    <t>TDma</t>
  </si>
  <si>
    <t>PTOTALma</t>
  </si>
  <si>
    <t>PETma</t>
  </si>
  <si>
    <t>PFTma</t>
  </si>
  <si>
    <t>POCUma</t>
  </si>
  <si>
    <t>PDESma</t>
  </si>
  <si>
    <t>TASA POBLACIÓN EN EDAD DE TRABAJAR HOMBRES ARMENIA</t>
  </si>
  <si>
    <t>TASA GLOBAL DE PARTICIPACIÓN HOMBRES ARMENIA</t>
  </si>
  <si>
    <t>TASA DE OCUPADOS HOMBRES ARMENIA</t>
  </si>
  <si>
    <t>TASA DE DESOCUPADOS HOMBRES ARMENIA</t>
  </si>
  <si>
    <t>POBLACIÓN TOTAL HOMBRES ARMENIA</t>
  </si>
  <si>
    <t>POBALCIÓN EN EDAD DE TRABAJAR HOMBRES ARMENIA</t>
  </si>
  <si>
    <t>POBACIÓN FUERZA DE TRABAJO HOMBRES ARMENIA</t>
  </si>
  <si>
    <t>POBLACIÓN OCUAPADA HOMBRES ARMENIA</t>
  </si>
  <si>
    <t>POBLACIÓN DESOCUPADA HOMBRES ARMENIA</t>
  </si>
  <si>
    <t>TASA POBLACIÓN EN EDAD DE TRABAJAR MUJERES ARMENIA</t>
  </si>
  <si>
    <t>TASA GLOBAL DE PARTICIPACIÓN MUJERES ARMENIA</t>
  </si>
  <si>
    <t>TASA DE OCUPADOS MUJERES ARMENIA</t>
  </si>
  <si>
    <t>TASA DE DESOCUPADOS MUJERES ARMENIA</t>
  </si>
  <si>
    <t>POBLACIÓN TOTAL MUJERES ARMENIA</t>
  </si>
  <si>
    <t>POBALCIÓN EN EDAD DE TRABAJAR MUJERES ARMENIA</t>
  </si>
  <si>
    <t>POBACIÓN FUERZA DE TRABAJO MUJERES ARMENIA</t>
  </si>
  <si>
    <t>POBLACIÓN OCUAPADA MUJERES ARMENIA</t>
  </si>
  <si>
    <t>POBLACIÓN DESOCUPADA MUJERES ARMENIA</t>
  </si>
  <si>
    <t>ARCHIVO EN EXCEL CON LOS DATOS DE 157 VARIABLES DE LA CIUDAD DE ARMENIA Y OTRAS DE INTERES</t>
  </si>
  <si>
    <t>FECHA</t>
  </si>
  <si>
    <t>FECHA DEL FIN DE TRIMESTRE. INFORMACIÓN PARA CONFIGURAR SERIRES TEMPORALES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</si>
</sst>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  <numFmt numFmtId="165" formatCode="0.0000"/>
    <numFmt numFmtId="166" formatCode="_ [$€-2]\ * #,##0.00_ ;_ [$€-2]\ * \-#,##0.00_ ;_ [$€-2]\ * &quot;-&quot;??_ "/>
    <numFmt numFmtId="167" formatCode="#,##0.000"/>
    <numFmt numFmtId="168" formatCode="_(* #,##0.00_);_(* \(#,##0.00\);_(* &quot;-&quot;??_);_(@_)"/>
    <numFmt numFmtId="169" formatCode="[$-A]dd/mm/yyyy"/>
    <numFmt numFmtId="170" formatCode="#,##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Segoe UI"/>
      <family val="2"/>
    </font>
    <font>
      <sz val="8.25"/>
      <name val="Oracle Sans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E0E1E1"/>
      </right>
      <top/>
      <bottom style="thin">
        <color rgb="FFE0E1E1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9" fillId="10" borderId="1" applyNumberFormat="0" applyAlignment="0" applyProtection="0"/>
    <xf numFmtId="0" fontId="10" fillId="20" borderId="2" applyNumberFormat="0" applyAlignment="0" applyProtection="0"/>
    <xf numFmtId="0" fontId="11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3" fillId="0" borderId="0">
      <alignment horizontal="left"/>
    </xf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24" borderId="0" applyNumberFormat="0" applyBorder="0" applyAlignment="0" applyProtection="0"/>
    <xf numFmtId="0" fontId="12" fillId="5" borderId="1" applyNumberFormat="0" applyAlignment="0" applyProtection="0"/>
    <xf numFmtId="166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3" fillId="0" borderId="0">
      <alignment horizontal="left"/>
    </xf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4" applyNumberFormat="0" applyFont="0" applyAlignment="0" applyProtection="0"/>
    <xf numFmtId="9" fontId="2" fillId="0" borderId="0" applyFont="0" applyFill="0" applyBorder="0" applyAlignment="0" applyProtection="0"/>
    <xf numFmtId="0" fontId="15" fillId="10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19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18" fillId="0" borderId="8" applyNumberFormat="0" applyFill="0" applyAlignment="0" applyProtection="0"/>
    <xf numFmtId="168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2" borderId="0" xfId="0" applyFill="1"/>
    <xf numFmtId="0" fontId="5" fillId="2" borderId="0" xfId="6" applyFill="1"/>
    <xf numFmtId="0" fontId="0" fillId="0" borderId="0" xfId="0" applyAlignment="1">
      <alignment horizontal="center"/>
    </xf>
    <xf numFmtId="164" fontId="3" fillId="0" borderId="0" xfId="3" applyNumberFormat="1" applyFont="1" applyFill="1" applyBorder="1" applyAlignment="1" applyProtection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0" fillId="0" borderId="0" xfId="7" applyNumberFormat="1" applyFont="1" applyFill="1" applyBorder="1" applyAlignment="1">
      <alignment horizontal="right"/>
    </xf>
    <xf numFmtId="164" fontId="0" fillId="0" borderId="0" xfId="2" applyNumberFormat="1" applyFont="1" applyFill="1" applyBorder="1" applyAlignment="1">
      <alignment horizontal="right"/>
    </xf>
    <xf numFmtId="164" fontId="0" fillId="0" borderId="0" xfId="5" applyNumberFormat="1" applyFont="1" applyFill="1" applyBorder="1" applyAlignment="1">
      <alignment horizontal="right"/>
    </xf>
    <xf numFmtId="164" fontId="0" fillId="0" borderId="0" xfId="8" applyNumberFormat="1" applyFont="1" applyFill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0" xfId="4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4" fillId="0" borderId="0" xfId="0" applyNumberFormat="1" applyFont="1"/>
    <xf numFmtId="164" fontId="0" fillId="0" borderId="0" xfId="0" applyNumberFormat="1" applyAlignment="1">
      <alignment vertical="center"/>
    </xf>
    <xf numFmtId="164" fontId="3" fillId="0" borderId="0" xfId="4" applyNumberFormat="1" applyFont="1"/>
    <xf numFmtId="164" fontId="3" fillId="0" borderId="0" xfId="0" applyNumberFormat="1" applyFont="1"/>
    <xf numFmtId="164" fontId="3" fillId="0" borderId="0" xfId="4" applyNumberFormat="1" applyFont="1" applyAlignment="1">
      <alignment horizontal="right" vertical="center"/>
    </xf>
    <xf numFmtId="167" fontId="0" fillId="0" borderId="0" xfId="0" applyNumberFormat="1"/>
    <xf numFmtId="2" fontId="25" fillId="0" borderId="0" xfId="61" applyNumberFormat="1" applyFont="1" applyFill="1" applyBorder="1" applyAlignment="1" applyProtection="1">
      <alignment horizontal="right"/>
    </xf>
    <xf numFmtId="164" fontId="25" fillId="0" borderId="0" xfId="61" applyNumberFormat="1" applyFont="1" applyFill="1" applyBorder="1" applyAlignment="1" applyProtection="1">
      <alignment horizontal="right"/>
    </xf>
    <xf numFmtId="2" fontId="25" fillId="0" borderId="0" xfId="0" applyNumberFormat="1" applyFont="1" applyAlignment="1">
      <alignment horizontal="left" vertical="center"/>
    </xf>
    <xf numFmtId="2" fontId="0" fillId="0" borderId="0" xfId="0" applyNumberFormat="1"/>
    <xf numFmtId="169" fontId="26" fillId="0" borderId="9" xfId="0" applyNumberFormat="1" applyFont="1" applyBorder="1" applyAlignment="1">
      <alignment horizontal="left" vertical="center"/>
    </xf>
    <xf numFmtId="170" fontId="0" fillId="0" borderId="0" xfId="0" applyNumberFormat="1"/>
  </cellXfs>
  <cellStyles count="62">
    <cellStyle name="20% - Énfasis1 2" xfId="10" xr:uid="{2F54E931-2FE7-4CB1-9EBE-79D7B656364C}"/>
    <cellStyle name="20% - Énfasis2 2" xfId="11" xr:uid="{277C6BD6-3202-43B6-BBDB-5BB5747E3FB9}"/>
    <cellStyle name="20% - Énfasis3 2" xfId="12" xr:uid="{335DE4F3-546E-41F9-ACB9-68681BA909AB}"/>
    <cellStyle name="20% - Énfasis4 2" xfId="13" xr:uid="{B8C87F87-E3E4-45FD-BE25-9F78801B71D5}"/>
    <cellStyle name="20% - Énfasis5 2" xfId="14" xr:uid="{89A5C07B-9FC1-4550-9C96-549F81DAEE73}"/>
    <cellStyle name="20% - Énfasis6 2" xfId="15" xr:uid="{84A039E1-9D6F-46E5-8BF6-CCDEDC294F35}"/>
    <cellStyle name="40% - Énfasis1 2" xfId="16" xr:uid="{86AF04E8-858E-4F7E-BC70-5DF3901EF967}"/>
    <cellStyle name="40% - Énfasis2 2" xfId="17" xr:uid="{F288B23C-59FC-4E86-9BB7-45CE5D62772C}"/>
    <cellStyle name="40% - Énfasis3 2" xfId="18" xr:uid="{EBDCF769-D131-481E-8DC7-F90C9F783FAC}"/>
    <cellStyle name="40% - Énfasis4 2" xfId="19" xr:uid="{79C92D17-C9DA-4D7C-BE8C-8594DD35217F}"/>
    <cellStyle name="40% - Énfasis5 2" xfId="20" xr:uid="{4EC76B33-8E41-43DE-92ED-4ED162C323BA}"/>
    <cellStyle name="40% - Énfasis6 2" xfId="21" xr:uid="{9A6E60A9-C6CE-4ADE-BED2-A50D9A42EAE7}"/>
    <cellStyle name="60% - Énfasis1 2" xfId="22" xr:uid="{5A223D40-78FE-4AD7-88C3-CCED54B37BA1}"/>
    <cellStyle name="60% - Énfasis2 2" xfId="23" xr:uid="{1D5F069F-695E-497E-8332-983CFF00922E}"/>
    <cellStyle name="60% - Énfasis3 2" xfId="24" xr:uid="{E616C2B7-C1C0-4FE8-A8FC-D19C96F6CD67}"/>
    <cellStyle name="60% - Énfasis4 2" xfId="25" xr:uid="{04222282-675A-4B3C-9BD1-D13877A21444}"/>
    <cellStyle name="60% - Énfasis5 2" xfId="26" xr:uid="{80B2F5D8-BE51-40E9-B2E2-625A8F45631D}"/>
    <cellStyle name="60% - Énfasis6 2" xfId="27" xr:uid="{DE285568-198D-4E03-9770-F44192DAC369}"/>
    <cellStyle name="Cálculo 2" xfId="28" xr:uid="{B85A8604-0E40-44D5-A650-C91FEFE1CC78}"/>
    <cellStyle name="Celda de comprobación 2" xfId="29" xr:uid="{F58E64C7-B2D1-4978-8CC9-3BFC9E5A2722}"/>
    <cellStyle name="Celda vinculada 2" xfId="30" xr:uid="{0F87F918-CA18-429E-A5C6-3DCDE030101D}"/>
    <cellStyle name="Encabezado 4 2" xfId="31" xr:uid="{ECC9F687-74F3-4B91-8ADB-42293309BBAB}"/>
    <cellStyle name="ENDARO" xfId="32" xr:uid="{485192AE-D57A-4BCA-B1EB-2DB1A6E73542}"/>
    <cellStyle name="Énfasis1 2" xfId="33" xr:uid="{AB8A9F6E-943F-4842-8F58-7B6199767907}"/>
    <cellStyle name="Énfasis2 2" xfId="34" xr:uid="{5B9E2F6E-3960-48A8-8E22-273391FCBCAC}"/>
    <cellStyle name="Énfasis3 2" xfId="35" xr:uid="{EF74C30A-90BE-44B5-B280-2BB4CBF7F856}"/>
    <cellStyle name="Énfasis4 2" xfId="36" xr:uid="{A54968C1-D322-4088-832D-3AFDBEB43AA8}"/>
    <cellStyle name="Énfasis5 2" xfId="37" xr:uid="{D616FC61-F3D0-4CFE-A25A-14114E5598BF}"/>
    <cellStyle name="Énfasis6 2" xfId="38" xr:uid="{2526001C-5604-40F8-BECB-16C364984E1D}"/>
    <cellStyle name="Entrada 2" xfId="39" xr:uid="{EE9CB0BD-2891-4F66-AB6B-4DAA5F29697E}"/>
    <cellStyle name="Euro" xfId="40" xr:uid="{D1869E44-56A2-416A-8932-6D9C3416F230}"/>
    <cellStyle name="Hipervínculo" xfId="6" builtinId="8"/>
    <cellStyle name="Hipervínculo 2" xfId="41" xr:uid="{4C63B899-44B9-4E29-AC26-08E17D75E879}"/>
    <cellStyle name="Incorrecto 2" xfId="42" xr:uid="{78B960E9-F2D2-4DA0-8A13-A588EDDC077D}"/>
    <cellStyle name="JUJU" xfId="43" xr:uid="{D0F352A8-0C2B-4B70-ABCD-EF5632528F19}"/>
    <cellStyle name="Millares" xfId="1" builtinId="3"/>
    <cellStyle name="Millares [0]" xfId="2" builtinId="6"/>
    <cellStyle name="Millares [0] 2" xfId="3" xr:uid="{405B7E6F-B8B0-4D74-8B25-B2480839E0FE}"/>
    <cellStyle name="Millares 2" xfId="44" xr:uid="{9C6C8F95-B945-4C14-8251-A6D987219A3A}"/>
    <cellStyle name="Millares 3" xfId="45" xr:uid="{A2C9B18A-5CEE-44B7-A103-9ABDE2F39FF1}"/>
    <cellStyle name="Millares 7" xfId="61" xr:uid="{0840913E-AD7D-4EAC-873D-6FC7997859E2}"/>
    <cellStyle name="Moneda" xfId="8" builtinId="4"/>
    <cellStyle name="Moneda 2" xfId="5" xr:uid="{696445AE-B71F-422F-B1E0-A7F1F156ABB1}"/>
    <cellStyle name="Neutral 2" xfId="46" xr:uid="{B53D2F10-3D34-4389-955C-C08E571FF9A9}"/>
    <cellStyle name="Normal" xfId="0" builtinId="0"/>
    <cellStyle name="Normal 2" xfId="47" xr:uid="{5C157FDA-6A11-42F3-936A-0828269325B5}"/>
    <cellStyle name="Normal 2 2" xfId="48" xr:uid="{284F210F-3746-4692-A9B2-1D893221C4E8}"/>
    <cellStyle name="Normal 3" xfId="49" xr:uid="{EB01B9B8-1054-41F8-AE46-5DC145E06A48}"/>
    <cellStyle name="Normal 4" xfId="50" xr:uid="{7AFCBC29-5CAC-4CC7-88F9-776CC4E21DE7}"/>
    <cellStyle name="Normal 5" xfId="51" xr:uid="{D4028384-77C2-4FA5-9A57-64A6D64ADDEF}"/>
    <cellStyle name="Normal 6" xfId="4" xr:uid="{B02381C2-2596-41CC-AF13-242876CFA23D}"/>
    <cellStyle name="Normal 7" xfId="9" xr:uid="{50238D84-2267-47D9-A11F-1A34652E1F5F}"/>
    <cellStyle name="Notas 2" xfId="52" xr:uid="{CF3E4799-F75F-4BB8-A324-1620306FA688}"/>
    <cellStyle name="Porcentaje" xfId="7" builtinId="5"/>
    <cellStyle name="Porcentual 2" xfId="53" xr:uid="{5C104F5E-A75C-4BB3-9543-CEC35951D20F}"/>
    <cellStyle name="Salida 2" xfId="54" xr:uid="{92A8C10A-F33D-41CC-85B5-3041403769F3}"/>
    <cellStyle name="Texto de advertencia 2" xfId="55" xr:uid="{9619C07B-7CDF-4397-9B98-D6FBAA4B9E06}"/>
    <cellStyle name="Texto explicativo 2" xfId="56" xr:uid="{15DA3232-75E1-4095-B64A-6EA90E2559EC}"/>
    <cellStyle name="Título 2 2" xfId="57" xr:uid="{F0B11DAA-9802-4F45-8416-BC3D650B83E9}"/>
    <cellStyle name="Título 3 2" xfId="58" xr:uid="{4F9A4107-455F-49A4-9E25-ECD6AE8CEF26}"/>
    <cellStyle name="Título 4" xfId="59" xr:uid="{03BC5FFD-5D0A-45A1-B10D-289E89090583}"/>
    <cellStyle name="Total 2" xfId="60" xr:uid="{F403D12C-8578-4CD1-9CEA-9678E4A6A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556590</xdr:colOff>
      <xdr:row>6</xdr:row>
      <xdr:rowOff>45819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D47EE-D961-0F22-E46C-2B6B5C92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330" cy="11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2517-6F5B-43BF-BB23-3EF55DB42749}">
  <dimension ref="A8:B20"/>
  <sheetViews>
    <sheetView tabSelected="1" workbookViewId="0">
      <selection activeCell="A13" sqref="A13"/>
    </sheetView>
  </sheetViews>
  <sheetFormatPr baseColWidth="10" defaultRowHeight="14.4"/>
  <cols>
    <col min="1" max="1" width="12.77734375" style="4" customWidth="1"/>
    <col min="2" max="16384" width="11.5546875" style="4"/>
  </cols>
  <sheetData>
    <row r="8" spans="1:2">
      <c r="A8" s="4" t="s">
        <v>342</v>
      </c>
    </row>
    <row r="9" spans="1:2">
      <c r="A9" s="4" t="s">
        <v>145</v>
      </c>
    </row>
    <row r="10" spans="1:2">
      <c r="A10" s="4" t="s">
        <v>159</v>
      </c>
    </row>
    <row r="11" spans="1:2">
      <c r="A11" s="4" t="s">
        <v>146</v>
      </c>
    </row>
    <row r="12" spans="1:2">
      <c r="A12" s="4" t="s">
        <v>147</v>
      </c>
    </row>
    <row r="13" spans="1:2">
      <c r="A13" s="5" t="s">
        <v>148</v>
      </c>
      <c r="B13" s="4" t="s">
        <v>150</v>
      </c>
    </row>
    <row r="14" spans="1:2">
      <c r="A14" s="5" t="s">
        <v>149</v>
      </c>
      <c r="B14" s="4" t="s">
        <v>160</v>
      </c>
    </row>
    <row r="16" spans="1:2">
      <c r="A16" s="4" t="s">
        <v>158</v>
      </c>
    </row>
    <row r="17" spans="1:2">
      <c r="A17" s="4" t="s">
        <v>258</v>
      </c>
    </row>
    <row r="18" spans="1:2">
      <c r="A18" s="4" t="s">
        <v>255</v>
      </c>
    </row>
    <row r="19" spans="1:2">
      <c r="B19" s="4" t="s">
        <v>256</v>
      </c>
    </row>
    <row r="20" spans="1:2">
      <c r="B20" s="4" t="s">
        <v>257</v>
      </c>
    </row>
  </sheetData>
  <hyperlinks>
    <hyperlink ref="A13" location="DATRIM!A1" display="DATOS" xr:uid="{3E99DF36-4CFD-40D2-AF97-8A4CB003132C}"/>
    <hyperlink ref="A14" location="DICCIONARIO!A1" display="DICCIONARIO" xr:uid="{CB72EDA2-1CA2-4303-912F-4ACF6F01E02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B0AB-51CE-4E3E-BE8D-AE86DC61D88F}">
  <dimension ref="A1:FB6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baseColWidth="10" defaultColWidth="14.44140625" defaultRowHeight="14.4"/>
  <cols>
    <col min="1" max="1" width="10.5546875" style="13" customWidth="1"/>
    <col min="2" max="2" width="7.88671875" style="13" bestFit="1" customWidth="1"/>
    <col min="3" max="3" width="8.77734375" style="13" bestFit="1" customWidth="1"/>
    <col min="4" max="19" width="7.88671875" style="13" bestFit="1" customWidth="1"/>
    <col min="20" max="20" width="6.88671875" style="13" bestFit="1" customWidth="1"/>
    <col min="21" max="22" width="7" style="13" bestFit="1" customWidth="1"/>
    <col min="23" max="23" width="8.44140625" style="13" bestFit="1" customWidth="1"/>
    <col min="24" max="25" width="7.88671875" style="13" bestFit="1" customWidth="1"/>
    <col min="26" max="26" width="9.44140625" style="13" bestFit="1" customWidth="1"/>
    <col min="27" max="27" width="6.88671875" style="13" bestFit="1" customWidth="1"/>
    <col min="28" max="28" width="7.88671875" style="13" bestFit="1" customWidth="1"/>
    <col min="29" max="29" width="7.109375" style="13" bestFit="1" customWidth="1"/>
    <col min="30" max="31" width="6.88671875" style="13" bestFit="1" customWidth="1"/>
    <col min="32" max="34" width="7.88671875" style="13" bestFit="1" customWidth="1"/>
    <col min="35" max="35" width="9.44140625" style="13" bestFit="1" customWidth="1"/>
    <col min="36" max="37" width="8.88671875" style="13" bestFit="1" customWidth="1"/>
    <col min="38" max="38" width="9" style="13" bestFit="1" customWidth="1"/>
    <col min="39" max="39" width="8.88671875" style="13" bestFit="1" customWidth="1"/>
    <col min="40" max="40" width="7.88671875" style="13" bestFit="1" customWidth="1"/>
    <col min="41" max="41" width="8.88671875" style="13" bestFit="1" customWidth="1"/>
    <col min="42" max="42" width="8.6640625" style="13" bestFit="1" customWidth="1"/>
    <col min="43" max="43" width="8.88671875" style="13" bestFit="1" customWidth="1"/>
    <col min="44" max="44" width="9.44140625" style="13" bestFit="1" customWidth="1"/>
    <col min="45" max="45" width="8.6640625" style="13" bestFit="1" customWidth="1"/>
    <col min="46" max="46" width="8.44140625" style="13" bestFit="1" customWidth="1"/>
    <col min="47" max="48" width="7.77734375" style="13" bestFit="1" customWidth="1"/>
    <col min="49" max="52" width="6.88671875" style="13" bestFit="1" customWidth="1"/>
    <col min="53" max="59" width="6.88671875" style="13" customWidth="1"/>
    <col min="60" max="60" width="7.77734375" style="13" bestFit="1" customWidth="1"/>
    <col min="61" max="69" width="6.88671875" style="13" customWidth="1"/>
    <col min="70" max="70" width="7.6640625" style="13" bestFit="1" customWidth="1"/>
    <col min="71" max="71" width="7.33203125" style="13" customWidth="1"/>
    <col min="72" max="72" width="7.88671875" style="13" bestFit="1" customWidth="1"/>
    <col min="73" max="73" width="7" style="13" bestFit="1" customWidth="1"/>
    <col min="74" max="74" width="9.33203125" style="13" bestFit="1" customWidth="1"/>
    <col min="75" max="76" width="7.88671875" style="13" bestFit="1" customWidth="1"/>
    <col min="77" max="77" width="9.88671875" style="13" bestFit="1" customWidth="1"/>
    <col min="78" max="78" width="7.5546875" style="13" bestFit="1" customWidth="1"/>
    <col min="79" max="79" width="10" style="13" bestFit="1" customWidth="1"/>
    <col min="80" max="80" width="6.88671875" style="13" bestFit="1" customWidth="1"/>
    <col min="81" max="81" width="7.88671875" style="13" bestFit="1" customWidth="1"/>
    <col min="82" max="82" width="8.5546875" style="13" bestFit="1" customWidth="1"/>
    <col min="83" max="84" width="7.88671875" style="13" bestFit="1" customWidth="1"/>
    <col min="85" max="85" width="8.5546875" style="13" bestFit="1" customWidth="1"/>
    <col min="86" max="86" width="9.5546875" style="13" bestFit="1" customWidth="1"/>
    <col min="87" max="88" width="7.88671875" style="13" bestFit="1" customWidth="1"/>
    <col min="89" max="89" width="10.109375" style="13" bestFit="1" customWidth="1"/>
    <col min="90" max="90" width="13.6640625" style="13" bestFit="1" customWidth="1"/>
    <col min="91" max="91" width="11.109375" style="13" bestFit="1" customWidth="1"/>
    <col min="92" max="92" width="13.21875" style="13" bestFit="1" customWidth="1"/>
    <col min="93" max="93" width="11.77734375" style="13" bestFit="1" customWidth="1"/>
    <col min="94" max="94" width="9.6640625" style="13" bestFit="1" customWidth="1"/>
    <col min="95" max="96" width="13.21875" style="13" bestFit="1" customWidth="1"/>
    <col min="97" max="97" width="10.44140625" style="13" bestFit="1" customWidth="1"/>
    <col min="98" max="98" width="11" style="13" bestFit="1" customWidth="1"/>
    <col min="99" max="99" width="10.6640625" style="13" customWidth="1"/>
    <col min="100" max="100" width="9.6640625" style="13" bestFit="1" customWidth="1"/>
    <col min="101" max="101" width="12.33203125" style="13" bestFit="1" customWidth="1"/>
    <col min="102" max="103" width="15.5546875" style="13" bestFit="1" customWidth="1"/>
    <col min="104" max="104" width="11.21875" style="13" customWidth="1"/>
    <col min="105" max="105" width="10.6640625" style="13" bestFit="1" customWidth="1"/>
    <col min="106" max="106" width="10.33203125" style="13" bestFit="1" customWidth="1"/>
    <col min="107" max="107" width="10.77734375" style="13" bestFit="1" customWidth="1"/>
    <col min="108" max="111" width="9.77734375" style="13" customWidth="1"/>
    <col min="112" max="112" width="11.77734375" style="13" bestFit="1" customWidth="1"/>
    <col min="113" max="113" width="11.5546875" style="13" bestFit="1" customWidth="1"/>
    <col min="114" max="114" width="10.6640625" style="13" bestFit="1" customWidth="1"/>
    <col min="115" max="115" width="10.44140625" style="13" bestFit="1" customWidth="1"/>
    <col min="116" max="116" width="10.109375" style="13" customWidth="1"/>
    <col min="117" max="117" width="14.6640625" style="13" customWidth="1"/>
    <col min="118" max="118" width="8.88671875" style="13" bestFit="1" customWidth="1"/>
    <col min="119" max="119" width="7.88671875" style="13" bestFit="1" customWidth="1"/>
    <col min="120" max="120" width="7.77734375" style="13" bestFit="1" customWidth="1"/>
    <col min="121" max="121" width="8.21875" style="13" bestFit="1" customWidth="1"/>
    <col min="122" max="122" width="7.21875" style="13" bestFit="1" customWidth="1"/>
    <col min="123" max="123" width="8.6640625" style="13" customWidth="1"/>
    <col min="124" max="124" width="9.21875" style="13" customWidth="1"/>
    <col min="125" max="125" width="6.88671875" style="13" bestFit="1" customWidth="1"/>
    <col min="126" max="126" width="12.77734375" style="13" bestFit="1" customWidth="1"/>
    <col min="127" max="127" width="12.88671875" style="13" bestFit="1" customWidth="1"/>
    <col min="128" max="128" width="10.6640625" style="13" bestFit="1" customWidth="1"/>
    <col min="129" max="129" width="10.77734375" style="13" bestFit="1" customWidth="1"/>
    <col min="130" max="130" width="12.6640625" style="13" bestFit="1" customWidth="1"/>
    <col min="131" max="131" width="12.77734375" style="13" bestFit="1" customWidth="1"/>
    <col min="132" max="132" width="10.5546875" style="13" bestFit="1" customWidth="1"/>
    <col min="133" max="133" width="10.6640625" style="13" bestFit="1" customWidth="1"/>
    <col min="134" max="134" width="12.5546875" style="13" bestFit="1" customWidth="1"/>
    <col min="135" max="135" width="10.33203125" style="13" bestFit="1" customWidth="1"/>
    <col min="136" max="136" width="12.33203125" style="13" bestFit="1" customWidth="1"/>
    <col min="137" max="137" width="11.109375" style="13" bestFit="1" customWidth="1"/>
    <col min="138" max="138" width="7.109375" style="13" bestFit="1" customWidth="1"/>
    <col min="139" max="144" width="9.5546875" style="13" bestFit="1" customWidth="1"/>
    <col min="145" max="145" width="10.5546875" style="13" bestFit="1" customWidth="1"/>
    <col min="146" max="153" width="9.5546875" style="13" bestFit="1" customWidth="1"/>
    <col min="154" max="154" width="10.5546875" style="13" bestFit="1" customWidth="1"/>
    <col min="155" max="155" width="9.5546875" style="13" bestFit="1" customWidth="1"/>
    <col min="156" max="156" width="10.5546875" style="13" bestFit="1" customWidth="1"/>
    <col min="157" max="157" width="7.5546875" style="13" bestFit="1" customWidth="1"/>
    <col min="158" max="158" width="14.44140625" style="14"/>
    <col min="159" max="16384" width="14.44140625" style="13"/>
  </cols>
  <sheetData>
    <row r="1" spans="1:157">
      <c r="A1" s="13" t="s">
        <v>0</v>
      </c>
      <c r="B1" s="13" t="s">
        <v>1</v>
      </c>
      <c r="C1" s="13" t="s">
        <v>343</v>
      </c>
      <c r="D1" s="13" t="s">
        <v>54</v>
      </c>
      <c r="E1" s="13" t="s">
        <v>55</v>
      </c>
      <c r="F1" s="13" t="s">
        <v>69</v>
      </c>
      <c r="G1" s="13" t="s">
        <v>56</v>
      </c>
      <c r="H1" s="13" t="s">
        <v>57</v>
      </c>
      <c r="I1" s="13" t="s">
        <v>58</v>
      </c>
      <c r="J1" s="13" t="s">
        <v>59</v>
      </c>
      <c r="K1" s="13" t="s">
        <v>60</v>
      </c>
      <c r="L1" s="13" t="s">
        <v>61</v>
      </c>
      <c r="M1" s="13" t="s">
        <v>62</v>
      </c>
      <c r="N1" s="13" t="s">
        <v>63</v>
      </c>
      <c r="O1" s="13" t="s">
        <v>64</v>
      </c>
      <c r="P1" s="13" t="s">
        <v>70</v>
      </c>
      <c r="Q1" s="13" t="s">
        <v>65</v>
      </c>
      <c r="R1" s="13" t="s">
        <v>66</v>
      </c>
      <c r="S1" s="13" t="s">
        <v>71</v>
      </c>
      <c r="T1" s="13" t="s">
        <v>3</v>
      </c>
      <c r="U1" s="13" t="s">
        <v>2</v>
      </c>
      <c r="V1" s="13" t="s">
        <v>68</v>
      </c>
      <c r="W1" s="13" t="s">
        <v>4</v>
      </c>
      <c r="X1" s="13" t="s">
        <v>5</v>
      </c>
      <c r="Y1" s="13" t="s">
        <v>6</v>
      </c>
      <c r="Z1" s="13" t="s">
        <v>7</v>
      </c>
      <c r="AA1" s="13" t="s">
        <v>8</v>
      </c>
      <c r="AB1" s="13" t="s">
        <v>9</v>
      </c>
      <c r="AC1" s="13" t="s">
        <v>10</v>
      </c>
      <c r="AD1" s="13" t="s">
        <v>11</v>
      </c>
      <c r="AE1" s="13" t="s">
        <v>12</v>
      </c>
      <c r="AF1" s="13" t="s">
        <v>13</v>
      </c>
      <c r="AG1" s="13" t="s">
        <v>14</v>
      </c>
      <c r="AH1" s="13" t="s">
        <v>15</v>
      </c>
      <c r="AI1" s="13" t="s">
        <v>16</v>
      </c>
      <c r="AJ1" s="13" t="s">
        <v>39</v>
      </c>
      <c r="AK1" s="13" t="s">
        <v>38</v>
      </c>
      <c r="AL1" s="13" t="s">
        <v>40</v>
      </c>
      <c r="AM1" s="13" t="s">
        <v>41</v>
      </c>
      <c r="AN1" s="13" t="s">
        <v>42</v>
      </c>
      <c r="AO1" s="13" t="s">
        <v>43</v>
      </c>
      <c r="AP1" s="13" t="s">
        <v>46</v>
      </c>
      <c r="AQ1" s="13" t="s">
        <v>45</v>
      </c>
      <c r="AR1" s="13" t="s">
        <v>47</v>
      </c>
      <c r="AS1" s="13" t="s">
        <v>48</v>
      </c>
      <c r="AT1" s="13" t="s">
        <v>49</v>
      </c>
      <c r="AU1" s="13" t="s">
        <v>50</v>
      </c>
      <c r="AV1" s="13" t="s">
        <v>51</v>
      </c>
      <c r="AW1" s="13" t="s">
        <v>44</v>
      </c>
      <c r="AX1" s="13" t="s">
        <v>37</v>
      </c>
      <c r="AY1" s="13" t="s">
        <v>36</v>
      </c>
      <c r="AZ1" s="13" t="s">
        <v>35</v>
      </c>
      <c r="BA1" s="25" t="s">
        <v>306</v>
      </c>
      <c r="BB1" s="26" t="s">
        <v>307</v>
      </c>
      <c r="BC1" s="26" t="s">
        <v>308</v>
      </c>
      <c r="BD1" s="26" t="s">
        <v>309</v>
      </c>
      <c r="BE1" s="14" t="s">
        <v>310</v>
      </c>
      <c r="BF1" s="14" t="s">
        <v>311</v>
      </c>
      <c r="BG1" s="14" t="s">
        <v>312</v>
      </c>
      <c r="BH1" s="14" t="s">
        <v>313</v>
      </c>
      <c r="BI1" s="14" t="s">
        <v>314</v>
      </c>
      <c r="BJ1" s="25" t="s">
        <v>315</v>
      </c>
      <c r="BK1" s="26" t="s">
        <v>316</v>
      </c>
      <c r="BL1" s="26" t="s">
        <v>317</v>
      </c>
      <c r="BM1" s="26" t="s">
        <v>318</v>
      </c>
      <c r="BN1" s="14" t="s">
        <v>319</v>
      </c>
      <c r="BO1" s="14" t="s">
        <v>320</v>
      </c>
      <c r="BP1" s="14" t="s">
        <v>321</v>
      </c>
      <c r="BQ1" s="14" t="s">
        <v>322</v>
      </c>
      <c r="BR1" s="14" t="s">
        <v>323</v>
      </c>
      <c r="BS1" s="13" t="s">
        <v>17</v>
      </c>
      <c r="BT1" s="13" t="s">
        <v>18</v>
      </c>
      <c r="BU1" s="13" t="s">
        <v>67</v>
      </c>
      <c r="BV1" s="13" t="s">
        <v>19</v>
      </c>
      <c r="BW1" s="13" t="s">
        <v>20</v>
      </c>
      <c r="BX1" s="13" t="s">
        <v>21</v>
      </c>
      <c r="BY1" s="13" t="s">
        <v>22</v>
      </c>
      <c r="BZ1" s="13" t="s">
        <v>23</v>
      </c>
      <c r="CA1" s="13" t="s">
        <v>24</v>
      </c>
      <c r="CB1" s="13" t="s">
        <v>25</v>
      </c>
      <c r="CC1" s="13" t="s">
        <v>26</v>
      </c>
      <c r="CD1" s="13" t="s">
        <v>27</v>
      </c>
      <c r="CE1" s="13" t="s">
        <v>28</v>
      </c>
      <c r="CF1" s="13" t="s">
        <v>29</v>
      </c>
      <c r="CG1" s="13" t="s">
        <v>30</v>
      </c>
      <c r="CH1" s="13" t="s">
        <v>31</v>
      </c>
      <c r="CI1" s="13" t="s">
        <v>279</v>
      </c>
      <c r="CJ1" s="13" t="s">
        <v>280</v>
      </c>
      <c r="CK1" s="13" t="s">
        <v>162</v>
      </c>
      <c r="CL1" s="13" t="s">
        <v>200</v>
      </c>
      <c r="CM1" s="14" t="s">
        <v>201</v>
      </c>
      <c r="CN1" s="14" t="s">
        <v>272</v>
      </c>
      <c r="CO1" s="14" t="s">
        <v>273</v>
      </c>
      <c r="CP1" s="14" t="s">
        <v>274</v>
      </c>
      <c r="CQ1" s="14" t="s">
        <v>275</v>
      </c>
      <c r="CR1" s="14" t="s">
        <v>161</v>
      </c>
      <c r="CS1" s="14" t="s">
        <v>264</v>
      </c>
      <c r="CT1" s="14" t="s">
        <v>265</v>
      </c>
      <c r="CU1" s="14" t="s">
        <v>266</v>
      </c>
      <c r="CV1" s="13" t="s">
        <v>34</v>
      </c>
      <c r="CW1" s="13" t="s">
        <v>33</v>
      </c>
      <c r="CX1" s="13" t="s">
        <v>52</v>
      </c>
      <c r="CY1" s="13" t="s">
        <v>53</v>
      </c>
      <c r="CZ1" s="13" t="s">
        <v>177</v>
      </c>
      <c r="DA1" s="13" t="s">
        <v>178</v>
      </c>
      <c r="DB1" s="13" t="s">
        <v>179</v>
      </c>
      <c r="DC1" s="13" t="s">
        <v>180</v>
      </c>
      <c r="DD1" s="13" t="s">
        <v>140</v>
      </c>
      <c r="DE1" s="13" t="s">
        <v>141</v>
      </c>
      <c r="DF1" s="13" t="s">
        <v>142</v>
      </c>
      <c r="DG1" s="13" t="s">
        <v>143</v>
      </c>
      <c r="DH1" s="13" t="s">
        <v>187</v>
      </c>
      <c r="DI1" s="13" t="s">
        <v>186</v>
      </c>
      <c r="DJ1" s="13" t="s">
        <v>189</v>
      </c>
      <c r="DK1" s="13" t="s">
        <v>181</v>
      </c>
      <c r="DL1" s="13" t="s">
        <v>261</v>
      </c>
      <c r="DM1" s="13" t="s">
        <v>197</v>
      </c>
      <c r="DN1" s="13" t="s">
        <v>163</v>
      </c>
      <c r="DO1" s="13" t="s">
        <v>164</v>
      </c>
      <c r="DP1" s="13" t="s">
        <v>165</v>
      </c>
      <c r="DQ1" s="13" t="s">
        <v>166</v>
      </c>
      <c r="DR1" s="13" t="s">
        <v>167</v>
      </c>
      <c r="DS1" s="13" t="s">
        <v>168</v>
      </c>
      <c r="DT1" s="13" t="s">
        <v>32</v>
      </c>
      <c r="DU1" s="14" t="s">
        <v>208</v>
      </c>
      <c r="DV1" s="14" t="s">
        <v>281</v>
      </c>
      <c r="DW1" s="14" t="s">
        <v>282</v>
      </c>
      <c r="DX1" s="14" t="s">
        <v>283</v>
      </c>
      <c r="DY1" s="14" t="s">
        <v>284</v>
      </c>
      <c r="DZ1" s="14" t="s">
        <v>225</v>
      </c>
      <c r="EA1" s="14" t="s">
        <v>213</v>
      </c>
      <c r="EB1" s="14" t="s">
        <v>214</v>
      </c>
      <c r="EC1" s="14" t="s">
        <v>215</v>
      </c>
      <c r="ED1" s="14" t="s">
        <v>216</v>
      </c>
      <c r="EE1" s="14" t="s">
        <v>217</v>
      </c>
      <c r="EF1" s="14" t="s">
        <v>304</v>
      </c>
      <c r="EG1" s="14" t="s">
        <v>305</v>
      </c>
      <c r="EH1" s="14" t="s">
        <v>235</v>
      </c>
      <c r="EI1" s="13" t="s">
        <v>236</v>
      </c>
      <c r="EJ1" s="13" t="s">
        <v>237</v>
      </c>
      <c r="EK1" s="13" t="s">
        <v>238</v>
      </c>
      <c r="EL1" s="13" t="s">
        <v>239</v>
      </c>
      <c r="EM1" s="13" t="s">
        <v>240</v>
      </c>
      <c r="EN1" s="13" t="s">
        <v>241</v>
      </c>
      <c r="EO1" s="13" t="s">
        <v>242</v>
      </c>
      <c r="EP1" s="13" t="s">
        <v>243</v>
      </c>
      <c r="EQ1" s="13" t="s">
        <v>244</v>
      </c>
      <c r="ER1" s="13" t="s">
        <v>245</v>
      </c>
      <c r="ES1" s="13" t="s">
        <v>246</v>
      </c>
      <c r="ET1" s="13" t="s">
        <v>247</v>
      </c>
      <c r="EU1" s="13" t="s">
        <v>248</v>
      </c>
      <c r="EV1" s="13" t="s">
        <v>249</v>
      </c>
      <c r="EW1" s="13" t="s">
        <v>250</v>
      </c>
      <c r="EX1" s="13" t="s">
        <v>251</v>
      </c>
      <c r="EY1" s="13" t="s">
        <v>252</v>
      </c>
      <c r="EZ1" s="13" t="s">
        <v>253</v>
      </c>
      <c r="FA1" s="13" t="s">
        <v>259</v>
      </c>
    </row>
    <row r="2" spans="1:157">
      <c r="A2" s="13">
        <v>2015</v>
      </c>
      <c r="B2" s="13">
        <v>1</v>
      </c>
      <c r="C2" s="27">
        <v>42094</v>
      </c>
      <c r="D2" s="14">
        <v>97.581687607253585</v>
      </c>
      <c r="E2" s="14">
        <v>95.04285765554728</v>
      </c>
      <c r="F2" s="14">
        <v>99.311781310537071</v>
      </c>
      <c r="G2" s="14">
        <v>92.247986581380133</v>
      </c>
      <c r="H2" s="14">
        <v>93.057616351926242</v>
      </c>
      <c r="I2" s="14">
        <v>90.939101404604912</v>
      </c>
      <c r="J2" s="14">
        <v>95.55282539172434</v>
      </c>
      <c r="K2" s="14">
        <v>98.801239883015612</v>
      </c>
      <c r="L2" s="14">
        <v>92.650232159404027</v>
      </c>
      <c r="M2" s="14">
        <v>94.618767016064524</v>
      </c>
      <c r="N2" s="14">
        <v>100.51120365201882</v>
      </c>
      <c r="O2" s="14">
        <v>98.444008950412112</v>
      </c>
      <c r="P2" s="14">
        <v>94.633884009157143</v>
      </c>
      <c r="Q2" s="14">
        <v>95.562385356075879</v>
      </c>
      <c r="R2" s="14">
        <v>95.27153684962046</v>
      </c>
      <c r="S2" s="14">
        <v>95.031371946353445</v>
      </c>
      <c r="T2" s="7">
        <v>4.1463333333333328</v>
      </c>
      <c r="U2" s="7">
        <v>4.075333333333333</v>
      </c>
      <c r="V2" s="7">
        <v>7.099999999999973E-2</v>
      </c>
      <c r="W2" s="7">
        <v>19.344333333333331</v>
      </c>
      <c r="X2" s="7">
        <v>10.043999999999999</v>
      </c>
      <c r="Y2" s="7">
        <v>9.3003333333333345</v>
      </c>
      <c r="Z2" s="15">
        <v>94.76100000000001</v>
      </c>
      <c r="AA2" s="7">
        <v>1.2976666666666667</v>
      </c>
      <c r="AB2" s="15">
        <v>46.639999999999993</v>
      </c>
      <c r="AC2" s="7">
        <v>2.6686666666666667</v>
      </c>
      <c r="AD2" s="7">
        <v>1.9163333333333334</v>
      </c>
      <c r="AE2" s="7">
        <v>3.032</v>
      </c>
      <c r="AF2" s="7">
        <v>8.6093333333333337</v>
      </c>
      <c r="AG2" s="7">
        <v>16.406000000000002</v>
      </c>
      <c r="AH2" s="7">
        <v>14.191000000000001</v>
      </c>
      <c r="AI2" s="7">
        <v>118.295</v>
      </c>
      <c r="AJ2" s="7">
        <v>278.87399999999997</v>
      </c>
      <c r="AK2" s="7">
        <v>226.45466666666667</v>
      </c>
      <c r="AL2" s="7">
        <v>144.04666666666665</v>
      </c>
      <c r="AM2" s="7">
        <v>118.295</v>
      </c>
      <c r="AN2" s="7">
        <v>25.751999999999999</v>
      </c>
      <c r="AO2" s="7">
        <v>82.408000000000001</v>
      </c>
      <c r="AP2" s="16">
        <v>39.827333333333335</v>
      </c>
      <c r="AQ2" s="16">
        <v>7.1530000000000014</v>
      </c>
      <c r="AR2" s="16">
        <v>3.2859999999999996</v>
      </c>
      <c r="AS2" s="16">
        <v>60.643333333333338</v>
      </c>
      <c r="AT2" s="16">
        <v>4.4349999999999996</v>
      </c>
      <c r="AU2" s="16">
        <v>2.8123333333333336</v>
      </c>
      <c r="AV2" s="16">
        <v>0.13800000000000001</v>
      </c>
      <c r="AW2" s="7">
        <v>81.203219614114857</v>
      </c>
      <c r="AX2" s="7">
        <v>63.609493585176715</v>
      </c>
      <c r="AY2" s="7">
        <v>52.237828321783319</v>
      </c>
      <c r="AZ2" s="7">
        <v>17.877539686212803</v>
      </c>
      <c r="BA2" s="23">
        <v>79.794344343334458</v>
      </c>
      <c r="BB2" s="23">
        <v>74.087471097273806</v>
      </c>
      <c r="BC2" s="23">
        <v>62.620375948478866</v>
      </c>
      <c r="BD2" s="23">
        <v>15.477779142202111</v>
      </c>
      <c r="BE2" s="24">
        <v>132.16266666666669</v>
      </c>
      <c r="BF2" s="24">
        <v>105.45833333333333</v>
      </c>
      <c r="BG2" s="24">
        <v>78.131412228000002</v>
      </c>
      <c r="BH2" s="24">
        <v>66.038404802333332</v>
      </c>
      <c r="BI2" s="24">
        <v>12.093007425333333</v>
      </c>
      <c r="BJ2" s="23">
        <v>82.472383410506794</v>
      </c>
      <c r="BK2" s="23">
        <v>54.477261461091118</v>
      </c>
      <c r="BL2" s="23">
        <v>43.188411865373332</v>
      </c>
      <c r="BM2" s="23">
        <v>20.722131202906606</v>
      </c>
      <c r="BN2" s="24">
        <v>146.71133333333333</v>
      </c>
      <c r="BO2" s="24">
        <v>120.99633333333333</v>
      </c>
      <c r="BP2" s="24">
        <v>65.915488868333341</v>
      </c>
      <c r="BQ2" s="24">
        <v>52.256394782000001</v>
      </c>
      <c r="BR2" s="24">
        <v>13.659094086333333</v>
      </c>
      <c r="BS2" s="13">
        <v>38.287251458857725</v>
      </c>
      <c r="BT2" s="22">
        <v>37.14644065730387</v>
      </c>
      <c r="BU2" s="22">
        <v>1.1408108015538529</v>
      </c>
      <c r="BV2" s="13">
        <v>147.1262744721873</v>
      </c>
      <c r="BW2" s="22">
        <v>49.303146160115141</v>
      </c>
      <c r="BX2" s="22">
        <v>97.823128312072157</v>
      </c>
      <c r="BY2" s="13">
        <f t="shared" ref="BY2:BY41" si="0">SUM(BZ2:CG2)</f>
        <v>586.88965978275655</v>
      </c>
      <c r="BZ2" s="22">
        <v>19.974601741062969</v>
      </c>
      <c r="CA2" s="22">
        <v>187.81890196406772</v>
      </c>
      <c r="CB2" s="22">
        <v>21.99318084528549</v>
      </c>
      <c r="CC2" s="22">
        <v>28.652042141803499</v>
      </c>
      <c r="CD2" s="22">
        <v>99.239706195791555</v>
      </c>
      <c r="CE2" s="22">
        <v>48.473338977055434</v>
      </c>
      <c r="CF2" s="22">
        <v>158.48540141733275</v>
      </c>
      <c r="CG2" s="22">
        <v>22.252486500357165</v>
      </c>
      <c r="CH2" s="13">
        <v>772.30318571380155</v>
      </c>
      <c r="CI2" s="14">
        <v>84.52</v>
      </c>
      <c r="CJ2" s="14">
        <v>2.5106124924196394</v>
      </c>
      <c r="CK2" s="13">
        <v>2.5106124924196394</v>
      </c>
      <c r="CL2" s="13">
        <v>4.5910159633708592</v>
      </c>
      <c r="CM2" s="14">
        <v>3</v>
      </c>
      <c r="CN2" s="14">
        <v>84.45</v>
      </c>
      <c r="CO2" s="14">
        <v>2.4008730447435456</v>
      </c>
      <c r="CP2" s="14">
        <v>4.5599999999999996</v>
      </c>
      <c r="CQ2" s="14">
        <v>2.4</v>
      </c>
      <c r="CR2" s="14">
        <v>100.44</v>
      </c>
      <c r="CS2" s="14">
        <v>0.43999999999999595</v>
      </c>
      <c r="CT2" s="14">
        <v>2.3199999999999998</v>
      </c>
      <c r="CU2" s="14">
        <v>0.44</v>
      </c>
      <c r="CV2" s="13">
        <v>2468.2166666666667</v>
      </c>
      <c r="CW2" s="16">
        <v>48333.532259999978</v>
      </c>
      <c r="CX2" s="13">
        <v>24539690000</v>
      </c>
      <c r="CY2" s="13">
        <v>10648066000</v>
      </c>
      <c r="CZ2" s="14">
        <v>-2.02</v>
      </c>
      <c r="DA2" s="14">
        <v>-5.85</v>
      </c>
      <c r="DB2" s="14">
        <v>0.24</v>
      </c>
      <c r="DC2" s="14">
        <v>-1.24</v>
      </c>
      <c r="DD2" s="14">
        <v>70.20683858535439</v>
      </c>
      <c r="DE2" s="14">
        <v>68.318677983304994</v>
      </c>
      <c r="DF2" s="14">
        <v>85.182292021693613</v>
      </c>
      <c r="DG2" s="14">
        <v>67.429224413802842</v>
      </c>
      <c r="DH2" s="14">
        <v>-2.52</v>
      </c>
      <c r="DI2" s="14">
        <v>1.99</v>
      </c>
      <c r="DJ2" s="14">
        <v>65.839609607366597</v>
      </c>
      <c r="DK2" s="14">
        <v>70.883130785391145</v>
      </c>
      <c r="DL2" s="14">
        <v>1.423005251567</v>
      </c>
      <c r="DM2" s="14">
        <v>119.74</v>
      </c>
      <c r="DN2" s="13">
        <v>8.1019137469999993</v>
      </c>
      <c r="DO2" s="13">
        <v>16.710742410000002</v>
      </c>
      <c r="DP2" s="13">
        <v>0</v>
      </c>
      <c r="DQ2" s="13">
        <v>1.6201574219999999</v>
      </c>
      <c r="DR2" s="13">
        <v>1.1676517040000001</v>
      </c>
      <c r="DS2" s="13">
        <v>11.9712215</v>
      </c>
      <c r="DT2" s="13">
        <v>39.571686700000001</v>
      </c>
      <c r="DU2" s="14">
        <v>4.41</v>
      </c>
      <c r="DV2" s="14">
        <v>9.42</v>
      </c>
      <c r="DW2" s="14">
        <v>5.28</v>
      </c>
      <c r="DX2" s="14">
        <v>11.24</v>
      </c>
      <c r="DY2" s="14">
        <v>5.78</v>
      </c>
      <c r="DZ2" s="14">
        <v>11.01</v>
      </c>
      <c r="EA2" s="14">
        <v>7.85</v>
      </c>
      <c r="EB2" s="14">
        <v>11.93</v>
      </c>
      <c r="EC2" s="14">
        <v>8.52</v>
      </c>
      <c r="ED2" s="14">
        <v>11.23</v>
      </c>
      <c r="EE2" s="14">
        <v>17.399999999999999</v>
      </c>
      <c r="EF2" s="14">
        <v>11.18</v>
      </c>
      <c r="EG2" s="14">
        <v>11.36</v>
      </c>
      <c r="EH2" s="14">
        <v>4.2699999999999996</v>
      </c>
      <c r="EI2" s="14">
        <v>23.271000000000001</v>
      </c>
      <c r="EJ2" s="14">
        <v>11.448</v>
      </c>
      <c r="EK2" s="14">
        <v>11.823</v>
      </c>
      <c r="EL2" s="14">
        <v>36.415999999999997</v>
      </c>
      <c r="EM2" s="14">
        <v>23.22</v>
      </c>
      <c r="EN2" s="14">
        <v>13.196</v>
      </c>
      <c r="EO2" s="14">
        <v>114.03299999999999</v>
      </c>
      <c r="EP2" s="14">
        <v>6.069</v>
      </c>
      <c r="EQ2" s="14">
        <v>31.452999999999999</v>
      </c>
      <c r="ER2" s="14">
        <v>5.6680000000000001</v>
      </c>
      <c r="ES2" s="14">
        <v>8.6929999999999996</v>
      </c>
      <c r="ET2" s="14">
        <v>17.186</v>
      </c>
      <c r="EU2" s="14">
        <v>13.605</v>
      </c>
      <c r="EV2" s="14">
        <v>26.821000000000002</v>
      </c>
      <c r="EW2" s="14">
        <v>4.5380000000000003</v>
      </c>
      <c r="EX2" s="14">
        <v>173.71899999999999</v>
      </c>
      <c r="EY2" s="14">
        <v>17.637</v>
      </c>
      <c r="EZ2" s="14">
        <v>191.35599999999999</v>
      </c>
      <c r="FA2" s="14">
        <v>143.85</v>
      </c>
    </row>
    <row r="3" spans="1:157">
      <c r="A3" s="13">
        <v>2015</v>
      </c>
      <c r="B3" s="13">
        <v>2</v>
      </c>
      <c r="C3" s="27">
        <v>42185</v>
      </c>
      <c r="D3" s="14">
        <v>98.600049937681163</v>
      </c>
      <c r="E3" s="14">
        <v>95.602241554865046</v>
      </c>
      <c r="F3" s="14">
        <v>100.64317665081883</v>
      </c>
      <c r="G3" s="14">
        <v>99.066882215017017</v>
      </c>
      <c r="H3" s="14">
        <v>96.815911954422333</v>
      </c>
      <c r="I3" s="14">
        <v>102.70530362497129</v>
      </c>
      <c r="J3" s="14">
        <v>97.355590616563788</v>
      </c>
      <c r="K3" s="14">
        <v>98.738084789770838</v>
      </c>
      <c r="L3" s="14">
        <v>97.036694166595296</v>
      </c>
      <c r="M3" s="14">
        <v>96.198817211362424</v>
      </c>
      <c r="N3" s="14">
        <v>99.563055297101712</v>
      </c>
      <c r="O3" s="14">
        <v>99.307627745985428</v>
      </c>
      <c r="P3" s="14">
        <v>96.46418778538235</v>
      </c>
      <c r="Q3" s="14">
        <v>96.626649936535046</v>
      </c>
      <c r="R3" s="14">
        <v>95.032562438593686</v>
      </c>
      <c r="S3" s="14">
        <v>97.804420600742063</v>
      </c>
      <c r="T3" s="7">
        <v>3.9989999999999992</v>
      </c>
      <c r="U3" s="7">
        <v>3.9046666666666661</v>
      </c>
      <c r="V3" s="7">
        <v>9.4333333333333158E-2</v>
      </c>
      <c r="W3" s="7">
        <v>22.42</v>
      </c>
      <c r="X3" s="7">
        <v>11.350666666666667</v>
      </c>
      <c r="Y3" s="7">
        <v>11.069333333333333</v>
      </c>
      <c r="Z3" s="15">
        <v>93.771666666666661</v>
      </c>
      <c r="AA3" s="7">
        <v>1.8496666666666666</v>
      </c>
      <c r="AB3" s="15">
        <v>45.605666666666671</v>
      </c>
      <c r="AC3" s="7">
        <v>2.3803333333333332</v>
      </c>
      <c r="AD3" s="7">
        <v>2.1706666666666665</v>
      </c>
      <c r="AE3" s="7">
        <v>2.351</v>
      </c>
      <c r="AF3" s="7">
        <v>8.9786666666666672</v>
      </c>
      <c r="AG3" s="7">
        <v>17.828333333333333</v>
      </c>
      <c r="AH3" s="7">
        <v>12.607333333333335</v>
      </c>
      <c r="AI3" s="7">
        <v>120.19033333333334</v>
      </c>
      <c r="AJ3" s="7">
        <v>279.26566666666668</v>
      </c>
      <c r="AK3" s="7">
        <v>227.07233333333332</v>
      </c>
      <c r="AL3" s="7">
        <v>143.22533333333334</v>
      </c>
      <c r="AM3" s="7">
        <v>120.19033333333334</v>
      </c>
      <c r="AN3" s="7">
        <v>23.035</v>
      </c>
      <c r="AO3" s="7">
        <v>83.846999999999994</v>
      </c>
      <c r="AP3" s="16">
        <v>38.484666666666669</v>
      </c>
      <c r="AQ3" s="16">
        <v>7.1103333333333332</v>
      </c>
      <c r="AR3" s="16">
        <v>3.516</v>
      </c>
      <c r="AS3" s="16">
        <v>63.059666666666665</v>
      </c>
      <c r="AT3" s="16">
        <v>4.6093333333333328</v>
      </c>
      <c r="AU3" s="16">
        <v>3.3673333333333333</v>
      </c>
      <c r="AV3" s="16">
        <v>4.3333333333333335E-2</v>
      </c>
      <c r="AW3" s="7">
        <v>81.310508392844554</v>
      </c>
      <c r="AX3" s="7">
        <v>63.074761786625999</v>
      </c>
      <c r="AY3" s="7">
        <v>52.930417179841385</v>
      </c>
      <c r="AZ3" s="7">
        <v>16.083048622683137</v>
      </c>
      <c r="BA3" s="23">
        <v>79.896344858689844</v>
      </c>
      <c r="BB3" s="23">
        <v>74.616172870644547</v>
      </c>
      <c r="BC3" s="23">
        <v>65.697119273233</v>
      </c>
      <c r="BD3" s="23">
        <v>11.953244523641999</v>
      </c>
      <c r="BE3" s="24">
        <v>132.29766666666669</v>
      </c>
      <c r="BF3" s="24">
        <v>105.70099999999998</v>
      </c>
      <c r="BG3" s="24">
        <v>78.870040885999984</v>
      </c>
      <c r="BH3" s="24">
        <v>69.442512043000008</v>
      </c>
      <c r="BI3" s="24">
        <v>9.4275288429999993</v>
      </c>
      <c r="BJ3" s="23">
        <v>82.583510242592496</v>
      </c>
      <c r="BK3" s="23">
        <v>53.023525453292109</v>
      </c>
      <c r="BL3" s="23">
        <v>41.812248655915461</v>
      </c>
      <c r="BM3" s="23">
        <v>21.143967138232913</v>
      </c>
      <c r="BN3" s="24">
        <v>146.96799999999999</v>
      </c>
      <c r="BO3" s="24">
        <v>121.37133333333333</v>
      </c>
      <c r="BP3" s="24">
        <v>64.355359823000001</v>
      </c>
      <c r="BQ3" s="24">
        <v>50.748083690333338</v>
      </c>
      <c r="BR3" s="24">
        <v>13.607276132666668</v>
      </c>
      <c r="BS3" s="13">
        <v>38.43746569618429</v>
      </c>
      <c r="BT3" s="22">
        <v>37.275951759184331</v>
      </c>
      <c r="BU3" s="22">
        <v>1.161513936999961</v>
      </c>
      <c r="BV3" s="13">
        <v>163.84402320185868</v>
      </c>
      <c r="BW3" s="22">
        <v>51.889804624765752</v>
      </c>
      <c r="BX3" s="22">
        <v>111.95421857709293</v>
      </c>
      <c r="BY3" s="13">
        <f t="shared" si="0"/>
        <v>597.22522648742745</v>
      </c>
      <c r="BZ3" s="22">
        <v>21.066565984444726</v>
      </c>
      <c r="CA3" s="22">
        <v>191.75680786052735</v>
      </c>
      <c r="CB3" s="22">
        <v>22.533419178615748</v>
      </c>
      <c r="CC3" s="22">
        <v>28.513387254148732</v>
      </c>
      <c r="CD3" s="22">
        <v>101.18684776289768</v>
      </c>
      <c r="CE3" s="22">
        <v>49.34942833156822</v>
      </c>
      <c r="CF3" s="22">
        <v>160.61044510957643</v>
      </c>
      <c r="CG3" s="22">
        <v>22.208325005648625</v>
      </c>
      <c r="CH3" s="13">
        <v>799.50671538547044</v>
      </c>
      <c r="CI3" s="14">
        <v>85.17</v>
      </c>
      <c r="CJ3" s="14">
        <v>0.76904874585896899</v>
      </c>
      <c r="CK3" s="13">
        <v>3.2989690721649367</v>
      </c>
      <c r="CL3" s="13">
        <v>4.3110838946723851</v>
      </c>
      <c r="CM3" s="14">
        <v>3</v>
      </c>
      <c r="CN3" s="14">
        <v>85.21</v>
      </c>
      <c r="CO3" s="14">
        <v>0.89994079336883637</v>
      </c>
      <c r="CP3" s="14">
        <v>4.42</v>
      </c>
      <c r="CQ3" s="14">
        <v>3.33</v>
      </c>
      <c r="CR3" s="14">
        <v>101.07</v>
      </c>
      <c r="CS3" s="14">
        <f>(CR3/CR2-1)*100</f>
        <v>0.62724014336916767</v>
      </c>
      <c r="CT3" s="14">
        <v>3.77</v>
      </c>
      <c r="CU3" s="14">
        <v>1.07</v>
      </c>
      <c r="CV3" s="13">
        <v>2496.4633333333336</v>
      </c>
      <c r="CW3" s="16">
        <v>64027.418579999707</v>
      </c>
      <c r="CX3" s="13">
        <v>36557752000</v>
      </c>
      <c r="CY3" s="13">
        <v>16295464000</v>
      </c>
      <c r="CZ3" s="14">
        <v>3.35</v>
      </c>
      <c r="DA3" s="14">
        <v>0.69</v>
      </c>
      <c r="DB3" s="14">
        <v>0.42</v>
      </c>
      <c r="DC3" s="14">
        <v>5.18</v>
      </c>
      <c r="DD3" s="14">
        <v>68.788660445930233</v>
      </c>
      <c r="DE3" s="14">
        <v>64.322035321281646</v>
      </c>
      <c r="DF3" s="14">
        <v>85.386729522545679</v>
      </c>
      <c r="DG3" s="14">
        <v>66.593102031071695</v>
      </c>
      <c r="DH3" s="14">
        <v>3.52</v>
      </c>
      <c r="DI3" s="14">
        <v>2.16</v>
      </c>
      <c r="DJ3" s="14">
        <v>68.157163865545897</v>
      </c>
      <c r="DK3" s="14">
        <v>72.414206410355604</v>
      </c>
      <c r="DL3" s="14">
        <v>2.2047770168698744</v>
      </c>
      <c r="DM3" s="14">
        <v>122.38</v>
      </c>
      <c r="DN3" s="13">
        <v>10.058960150000001</v>
      </c>
      <c r="DO3" s="13">
        <v>16.674795589999999</v>
      </c>
      <c r="DP3" s="13">
        <v>0</v>
      </c>
      <c r="DQ3" s="13">
        <v>2.3745035379999999</v>
      </c>
      <c r="DR3" s="13">
        <v>1.157976449</v>
      </c>
      <c r="DS3" s="13">
        <v>8.9705274999999993</v>
      </c>
      <c r="DT3" s="13">
        <v>39.236763199999999</v>
      </c>
      <c r="DU3" s="14">
        <v>4.4000000000000004</v>
      </c>
      <c r="DV3" s="14">
        <v>9.75</v>
      </c>
      <c r="DW3" s="14">
        <v>4.99</v>
      </c>
      <c r="DX3" s="14">
        <v>10.95</v>
      </c>
      <c r="DY3" s="14">
        <v>4.97</v>
      </c>
      <c r="DZ3" s="14">
        <v>10.95</v>
      </c>
      <c r="EA3" s="14">
        <v>7.55</v>
      </c>
      <c r="EB3" s="14">
        <v>11.99</v>
      </c>
      <c r="EC3" s="14">
        <v>8.57</v>
      </c>
      <c r="ED3" s="14">
        <v>10.89</v>
      </c>
      <c r="EE3" s="14">
        <v>17.170000000000002</v>
      </c>
      <c r="EF3" s="14">
        <v>11.08</v>
      </c>
      <c r="EG3" s="14">
        <v>11</v>
      </c>
      <c r="EH3" s="14">
        <v>4.38</v>
      </c>
      <c r="EI3" s="14">
        <v>23.560000000000002</v>
      </c>
      <c r="EJ3" s="14">
        <v>11.579000000000001</v>
      </c>
      <c r="EK3" s="14">
        <v>11.981</v>
      </c>
      <c r="EL3" s="14">
        <v>39.055</v>
      </c>
      <c r="EM3" s="14">
        <v>24.152000000000001</v>
      </c>
      <c r="EN3" s="14">
        <v>14.903</v>
      </c>
      <c r="EO3" s="14">
        <v>116.024</v>
      </c>
      <c r="EP3" s="14">
        <v>6.0659999999999998</v>
      </c>
      <c r="EQ3" s="14">
        <v>32.850999999999999</v>
      </c>
      <c r="ER3" s="14">
        <v>5.7629999999999999</v>
      </c>
      <c r="ES3" s="14">
        <v>8.6210000000000004</v>
      </c>
      <c r="ET3" s="14">
        <v>17.335000000000001</v>
      </c>
      <c r="EU3" s="14">
        <v>13.811</v>
      </c>
      <c r="EV3" s="14">
        <v>27.08</v>
      </c>
      <c r="EW3" s="14">
        <v>4.4969999999999999</v>
      </c>
      <c r="EX3" s="14">
        <v>178.64</v>
      </c>
      <c r="EY3" s="14">
        <v>18.187999999999999</v>
      </c>
      <c r="EZ3" s="14">
        <v>196.828</v>
      </c>
      <c r="FA3" s="14">
        <v>130.67666666666665</v>
      </c>
    </row>
    <row r="4" spans="1:157">
      <c r="A4" s="13">
        <v>2015</v>
      </c>
      <c r="B4" s="13">
        <v>3</v>
      </c>
      <c r="C4" s="27">
        <v>42277</v>
      </c>
      <c r="D4" s="14">
        <v>102.35215554003331</v>
      </c>
      <c r="E4" s="14">
        <v>109.50627014288766</v>
      </c>
      <c r="F4" s="14">
        <v>97.476483908322692</v>
      </c>
      <c r="G4" s="14">
        <v>102.79462211246015</v>
      </c>
      <c r="H4" s="14">
        <v>103.88761390901924</v>
      </c>
      <c r="I4" s="14">
        <v>101.02801692251664</v>
      </c>
      <c r="J4" s="14">
        <v>100.88400998256888</v>
      </c>
      <c r="K4" s="14">
        <v>101.95687439791384</v>
      </c>
      <c r="L4" s="14">
        <v>100.10082167638016</v>
      </c>
      <c r="M4" s="14">
        <v>99.695758978165443</v>
      </c>
      <c r="N4" s="14">
        <v>100.48583609516238</v>
      </c>
      <c r="O4" s="14">
        <v>100.28434718747845</v>
      </c>
      <c r="P4" s="14">
        <v>99.959966742787799</v>
      </c>
      <c r="Q4" s="14">
        <v>102.57460345903809</v>
      </c>
      <c r="R4" s="14">
        <v>102.14717607033275</v>
      </c>
      <c r="S4" s="14">
        <v>101.64687990049974</v>
      </c>
      <c r="T4" s="7">
        <v>3.2243333333333335</v>
      </c>
      <c r="U4" s="7">
        <v>3.2243333333333335</v>
      </c>
      <c r="V4" s="7">
        <v>0</v>
      </c>
      <c r="W4" s="7">
        <v>21.681333333333335</v>
      </c>
      <c r="X4" s="7">
        <v>11.638333333333334</v>
      </c>
      <c r="Y4" s="7">
        <v>10.042999999999999</v>
      </c>
      <c r="Z4" s="15">
        <v>93.759333333333331</v>
      </c>
      <c r="AA4" s="7">
        <v>1.3236666666666665</v>
      </c>
      <c r="AB4" s="15">
        <v>45.961999999999996</v>
      </c>
      <c r="AC4" s="7">
        <v>2.8559999999999999</v>
      </c>
      <c r="AD4" s="7">
        <v>2.031333333333333</v>
      </c>
      <c r="AE4" s="7">
        <v>2.3126666666666669</v>
      </c>
      <c r="AF4" s="7">
        <v>9.052999999999999</v>
      </c>
      <c r="AG4" s="7">
        <v>19.295000000000002</v>
      </c>
      <c r="AH4" s="7">
        <v>10.925666666666666</v>
      </c>
      <c r="AI4" s="7">
        <v>118.66533333333332</v>
      </c>
      <c r="AJ4" s="7">
        <v>279.69133333333332</v>
      </c>
      <c r="AK4" s="7">
        <v>227.71799999999999</v>
      </c>
      <c r="AL4" s="7">
        <v>137.13800000000001</v>
      </c>
      <c r="AM4" s="7">
        <v>118.66533333333332</v>
      </c>
      <c r="AN4" s="7">
        <v>18.472666666666669</v>
      </c>
      <c r="AO4" s="7">
        <v>90.58</v>
      </c>
      <c r="AP4" s="16">
        <v>40.792333333333332</v>
      </c>
      <c r="AQ4" s="16">
        <v>7.7653333333333334</v>
      </c>
      <c r="AR4" s="16">
        <v>2.3089999999999997</v>
      </c>
      <c r="AS4" s="16">
        <v>60.38366666666667</v>
      </c>
      <c r="AT4" s="16">
        <v>4.2326666666666668</v>
      </c>
      <c r="AU4" s="16">
        <v>2.8290000000000002</v>
      </c>
      <c r="AV4" s="16">
        <v>0.35299999999999998</v>
      </c>
      <c r="AW4" s="7">
        <v>81.417610365712676</v>
      </c>
      <c r="AX4" s="7">
        <v>60.222731624201863</v>
      </c>
      <c r="AY4" s="7">
        <v>52.110651478290393</v>
      </c>
      <c r="AZ4" s="7">
        <v>13.470129844876451</v>
      </c>
      <c r="BA4" s="23">
        <v>79.998993280144958</v>
      </c>
      <c r="BB4" s="23">
        <v>72.388757377776386</v>
      </c>
      <c r="BC4" s="23">
        <v>64.439696096080041</v>
      </c>
      <c r="BD4" s="23">
        <v>10.981071605100844</v>
      </c>
      <c r="BE4" s="24">
        <v>132.44333333333336</v>
      </c>
      <c r="BF4" s="24">
        <v>105.95333333333333</v>
      </c>
      <c r="BG4" s="24">
        <v>76.698301400333335</v>
      </c>
      <c r="BH4" s="24">
        <v>68.276006003666666</v>
      </c>
      <c r="BI4" s="24">
        <v>8.4222953966666676</v>
      </c>
      <c r="BJ4" s="23">
        <v>82.69359629106448</v>
      </c>
      <c r="BK4" s="23">
        <v>49.63654245867712</v>
      </c>
      <c r="BL4" s="23">
        <v>41.382575101425161</v>
      </c>
      <c r="BM4" s="23">
        <v>16.628812057414095</v>
      </c>
      <c r="BN4" s="24">
        <v>147.24800000000002</v>
      </c>
      <c r="BO4" s="24">
        <v>121.76466666666666</v>
      </c>
      <c r="BP4" s="24">
        <v>60.439770469666662</v>
      </c>
      <c r="BQ4" s="24">
        <v>50.389354630333337</v>
      </c>
      <c r="BR4" s="24">
        <v>10.050415839333333</v>
      </c>
      <c r="BS4" s="13">
        <v>44.020635494596462</v>
      </c>
      <c r="BT4" s="22">
        <v>42.805079570234831</v>
      </c>
      <c r="BU4" s="22">
        <v>1.215555924361633</v>
      </c>
      <c r="BV4" s="13">
        <v>164.95779923228611</v>
      </c>
      <c r="BW4" s="22">
        <v>57.089227442692561</v>
      </c>
      <c r="BX4" s="22">
        <v>107.86857178959356</v>
      </c>
      <c r="BY4" s="13">
        <f t="shared" si="0"/>
        <v>631.72426154665811</v>
      </c>
      <c r="BZ4" s="22">
        <v>22.800648736393164</v>
      </c>
      <c r="CA4" s="22">
        <v>205.88764700727421</v>
      </c>
      <c r="CB4" s="22">
        <v>23.422072089238714</v>
      </c>
      <c r="CC4" s="22">
        <v>28.87322970068135</v>
      </c>
      <c r="CD4" s="22">
        <v>103.18090840390998</v>
      </c>
      <c r="CE4" s="22">
        <v>51.941643335250099</v>
      </c>
      <c r="CF4" s="22">
        <v>171.90829644817165</v>
      </c>
      <c r="CG4" s="22">
        <v>23.709815825738879</v>
      </c>
      <c r="CH4" s="13">
        <v>840.70269627354071</v>
      </c>
      <c r="CI4" s="14">
        <v>86.52</v>
      </c>
      <c r="CJ4" s="14">
        <v>1.585065163790067</v>
      </c>
      <c r="CK4" s="13">
        <v>4.9363250454820928</v>
      </c>
      <c r="CL4" s="13">
        <v>5.2939028842643232</v>
      </c>
      <c r="CM4" s="14">
        <v>3</v>
      </c>
      <c r="CN4" s="14">
        <v>86.39</v>
      </c>
      <c r="CO4" s="14">
        <v>1.3848139889684363</v>
      </c>
      <c r="CP4" s="14">
        <v>5.35</v>
      </c>
      <c r="CQ4" s="14">
        <v>4.76</v>
      </c>
      <c r="CR4" s="14">
        <v>104.38</v>
      </c>
      <c r="CS4" s="14">
        <f t="shared" ref="CS4:CS42" si="1">(CR4/CR3-1)*100</f>
        <v>3.2749579499356862</v>
      </c>
      <c r="CT4" s="14">
        <v>6.02</v>
      </c>
      <c r="CU4" s="14">
        <v>4.38</v>
      </c>
      <c r="CV4" s="13">
        <v>2942.7700000000004</v>
      </c>
      <c r="CW4" s="16">
        <v>86175.109579999757</v>
      </c>
      <c r="CX4" s="13">
        <v>41746531000</v>
      </c>
      <c r="CY4" s="13">
        <v>19051082000</v>
      </c>
      <c r="CZ4" s="14">
        <v>-0.94</v>
      </c>
      <c r="DA4" s="14">
        <v>-0.49</v>
      </c>
      <c r="DB4" s="14">
        <v>-1.05</v>
      </c>
      <c r="DC4" s="14">
        <v>-0.98</v>
      </c>
      <c r="DD4" s="14">
        <v>71.093080570868906</v>
      </c>
      <c r="DE4" s="14">
        <v>64.765857364998482</v>
      </c>
      <c r="DF4" s="14">
        <v>85.745353786540363</v>
      </c>
      <c r="DG4" s="14">
        <v>70.04262471628121</v>
      </c>
      <c r="DH4" s="14">
        <v>-0.84</v>
      </c>
      <c r="DI4" s="14">
        <v>-1.45</v>
      </c>
      <c r="DJ4" s="14">
        <v>67.584643689075307</v>
      </c>
      <c r="DK4" s="14">
        <v>71.364200417405456</v>
      </c>
      <c r="DL4" s="14">
        <v>0.64553031541101369</v>
      </c>
      <c r="DM4" s="14">
        <v>123.17</v>
      </c>
      <c r="DN4" s="13">
        <v>12.00108292</v>
      </c>
      <c r="DO4" s="13">
        <v>23.150273739999999</v>
      </c>
      <c r="DP4" s="13">
        <v>0</v>
      </c>
      <c r="DQ4" s="13">
        <v>2.6619096459999998</v>
      </c>
      <c r="DR4" s="13">
        <v>1.327973538</v>
      </c>
      <c r="DS4" s="13">
        <v>11.141670680000001</v>
      </c>
      <c r="DT4" s="13">
        <v>50.2829105</v>
      </c>
      <c r="DU4" s="14">
        <v>4.41</v>
      </c>
      <c r="DV4" s="14">
        <v>9.68</v>
      </c>
      <c r="DW4" s="14">
        <v>5.1100000000000003</v>
      </c>
      <c r="DX4" s="14">
        <v>11.02</v>
      </c>
      <c r="DY4" s="14">
        <v>5.22</v>
      </c>
      <c r="DZ4" s="14">
        <v>10.7</v>
      </c>
      <c r="EA4" s="14">
        <v>7.61</v>
      </c>
      <c r="EB4" s="14">
        <v>11.9</v>
      </c>
      <c r="EC4" s="14">
        <v>8.74</v>
      </c>
      <c r="ED4" s="14">
        <v>11.16</v>
      </c>
      <c r="EE4" s="14">
        <v>16.88</v>
      </c>
      <c r="EF4" s="14">
        <v>11.14</v>
      </c>
      <c r="EG4" s="14">
        <v>11.25</v>
      </c>
      <c r="EH4" s="14">
        <v>4.4000000000000004</v>
      </c>
      <c r="EI4" s="14">
        <v>24.626999999999999</v>
      </c>
      <c r="EJ4" s="14">
        <v>13.023</v>
      </c>
      <c r="EK4" s="14">
        <v>11.603999999999999</v>
      </c>
      <c r="EL4" s="14">
        <v>40.573</v>
      </c>
      <c r="EM4" s="14">
        <v>25.913</v>
      </c>
      <c r="EN4" s="14">
        <v>14.66</v>
      </c>
      <c r="EO4" s="14">
        <v>120.206</v>
      </c>
      <c r="EP4" s="14">
        <v>6.2640000000000002</v>
      </c>
      <c r="EQ4" s="14">
        <v>33.853999999999999</v>
      </c>
      <c r="ER4" s="14">
        <v>5.9720000000000004</v>
      </c>
      <c r="ES4" s="14">
        <v>8.7170000000000005</v>
      </c>
      <c r="ET4" s="14">
        <v>17.504999999999999</v>
      </c>
      <c r="EU4" s="14">
        <v>14.308</v>
      </c>
      <c r="EV4" s="14">
        <v>28.736999999999998</v>
      </c>
      <c r="EW4" s="14">
        <v>4.8490000000000002</v>
      </c>
      <c r="EX4" s="14">
        <v>185.40600000000001</v>
      </c>
      <c r="EY4" s="14">
        <v>18.181999999999999</v>
      </c>
      <c r="EZ4" s="14">
        <v>203.59</v>
      </c>
      <c r="FA4" s="14">
        <v>123.63333333333333</v>
      </c>
    </row>
    <row r="5" spans="1:157">
      <c r="A5" s="13">
        <v>2015</v>
      </c>
      <c r="B5" s="13">
        <v>4</v>
      </c>
      <c r="C5" s="27">
        <v>42369</v>
      </c>
      <c r="D5" s="14">
        <v>101.46610691503184</v>
      </c>
      <c r="E5" s="14">
        <v>99.848630646700016</v>
      </c>
      <c r="F5" s="14">
        <v>102.56855813032134</v>
      </c>
      <c r="G5" s="14">
        <v>105.89050909114262</v>
      </c>
      <c r="H5" s="14">
        <v>106.23885778463226</v>
      </c>
      <c r="I5" s="14">
        <v>105.32757804790718</v>
      </c>
      <c r="J5" s="14">
        <v>106.20757400914304</v>
      </c>
      <c r="K5" s="14">
        <v>100.50380092929974</v>
      </c>
      <c r="L5" s="14">
        <v>110.21225199762047</v>
      </c>
      <c r="M5" s="14">
        <v>109.48665679440755</v>
      </c>
      <c r="N5" s="14">
        <v>99.439904955717068</v>
      </c>
      <c r="O5" s="14">
        <v>101.96401611612403</v>
      </c>
      <c r="P5" s="14">
        <v>108.94196146267269</v>
      </c>
      <c r="Q5" s="14">
        <v>105.23636124835097</v>
      </c>
      <c r="R5" s="14">
        <v>107.54872464145308</v>
      </c>
      <c r="S5" s="14">
        <v>105.51732755240469</v>
      </c>
      <c r="T5" s="7">
        <v>3.1756666666666664</v>
      </c>
      <c r="U5" s="7">
        <v>3.1756666666666664</v>
      </c>
      <c r="V5" s="7">
        <v>0</v>
      </c>
      <c r="W5" s="7">
        <v>21.646333333333338</v>
      </c>
      <c r="X5" s="7">
        <v>10.776000000000002</v>
      </c>
      <c r="Y5" s="7">
        <v>10.870333333333335</v>
      </c>
      <c r="Z5" s="15">
        <v>97.76733333333334</v>
      </c>
      <c r="AA5" s="7">
        <v>1.3419999999999999</v>
      </c>
      <c r="AB5" s="15">
        <v>49.171666666666674</v>
      </c>
      <c r="AC5" s="7">
        <v>2.7276666666666665</v>
      </c>
      <c r="AD5" s="7">
        <v>1.9109999999999998</v>
      </c>
      <c r="AE5" s="7">
        <v>2.5976666666666666</v>
      </c>
      <c r="AF5" s="7">
        <v>8.9779999999999998</v>
      </c>
      <c r="AG5" s="7">
        <v>18.635666666666665</v>
      </c>
      <c r="AH5" s="7">
        <v>12.403666666666666</v>
      </c>
      <c r="AI5" s="7">
        <v>122.58999999999999</v>
      </c>
      <c r="AJ5" s="7">
        <v>280.15000000000003</v>
      </c>
      <c r="AK5" s="7">
        <v>228.38133333333334</v>
      </c>
      <c r="AL5" s="7">
        <v>142.596</v>
      </c>
      <c r="AM5" s="7">
        <v>122.58999999999999</v>
      </c>
      <c r="AN5" s="7">
        <v>20.006333333333334</v>
      </c>
      <c r="AO5" s="7">
        <v>85.785333333333327</v>
      </c>
      <c r="AP5" s="16">
        <v>42.776000000000003</v>
      </c>
      <c r="AQ5" s="16">
        <v>7.8686666666666669</v>
      </c>
      <c r="AR5" s="16">
        <v>3.049666666666667</v>
      </c>
      <c r="AS5" s="16">
        <v>60.823333333333331</v>
      </c>
      <c r="AT5" s="16">
        <v>5.0093333333333332</v>
      </c>
      <c r="AU5" s="16">
        <v>2.766</v>
      </c>
      <c r="AV5" s="16">
        <v>0.29666666666666669</v>
      </c>
      <c r="AW5" s="7">
        <v>81.521089892319594</v>
      </c>
      <c r="AX5" s="7">
        <v>62.43767733498359</v>
      </c>
      <c r="AY5" s="7">
        <v>53.677767009562949</v>
      </c>
      <c r="AZ5" s="7">
        <v>14.030080320158584</v>
      </c>
      <c r="BA5" s="23">
        <v>80.09848823822189</v>
      </c>
      <c r="BB5" s="23">
        <v>73.578810018735709</v>
      </c>
      <c r="BC5" s="23">
        <v>65.373604767404288</v>
      </c>
      <c r="BD5" s="23">
        <v>11.151587324179474</v>
      </c>
      <c r="BE5" s="24">
        <v>132.60466666666665</v>
      </c>
      <c r="BF5" s="24">
        <v>106.21433333333333</v>
      </c>
      <c r="BG5" s="24">
        <v>78.151242535999998</v>
      </c>
      <c r="BH5" s="24">
        <v>69.436138479666667</v>
      </c>
      <c r="BI5" s="24">
        <v>8.7151040563333328</v>
      </c>
      <c r="BJ5" s="23">
        <v>82.799636721821102</v>
      </c>
      <c r="BK5" s="23">
        <v>52.75155190217761</v>
      </c>
      <c r="BL5" s="23">
        <v>43.508954375840716</v>
      </c>
      <c r="BM5" s="23">
        <v>17.520996432008687</v>
      </c>
      <c r="BN5" s="24">
        <v>147.54533333333333</v>
      </c>
      <c r="BO5" s="24">
        <v>122.16700000000002</v>
      </c>
      <c r="BP5" s="24">
        <v>64.444988412333331</v>
      </c>
      <c r="BQ5" s="24">
        <v>53.153584292333335</v>
      </c>
      <c r="BR5" s="24">
        <v>11.291404120333334</v>
      </c>
      <c r="BS5" s="13">
        <v>43.693946001197297</v>
      </c>
      <c r="BT5" s="22">
        <v>42.582586138799172</v>
      </c>
      <c r="BU5" s="22">
        <v>1.1113598623981218</v>
      </c>
      <c r="BV5" s="13">
        <v>176.27958100066246</v>
      </c>
      <c r="BW5" s="22">
        <v>58.807865110542842</v>
      </c>
      <c r="BX5" s="22">
        <v>117.47171589011961</v>
      </c>
      <c r="BY5" s="13">
        <f t="shared" si="0"/>
        <v>671.43225244020527</v>
      </c>
      <c r="BZ5" s="22">
        <v>25.401772864315816</v>
      </c>
      <c r="CA5" s="22">
        <v>227.50410910049229</v>
      </c>
      <c r="CB5" s="22">
        <v>25.853144589224879</v>
      </c>
      <c r="CC5" s="22">
        <v>28.503483333601963</v>
      </c>
      <c r="CD5" s="22">
        <v>105.90807957470622</v>
      </c>
      <c r="CE5" s="22">
        <v>57.151310484513402</v>
      </c>
      <c r="CF5" s="22">
        <v>176.13457381930053</v>
      </c>
      <c r="CG5" s="22">
        <v>24.975778674050268</v>
      </c>
      <c r="CH5" s="13">
        <v>891.40577944206507</v>
      </c>
      <c r="CI5" s="14">
        <v>88.18</v>
      </c>
      <c r="CJ5" s="14">
        <v>1.9186315302820223</v>
      </c>
      <c r="CK5" s="13">
        <v>6.9496664645239514</v>
      </c>
      <c r="CL5" s="13">
        <v>6.9496664645239514</v>
      </c>
      <c r="CM5" s="14">
        <v>3</v>
      </c>
      <c r="CN5" s="14">
        <v>88.05</v>
      </c>
      <c r="CO5" s="14">
        <v>1.9215186942933116</v>
      </c>
      <c r="CP5" s="14">
        <v>6.77</v>
      </c>
      <c r="CQ5" s="14">
        <v>6.77</v>
      </c>
      <c r="CR5" s="14">
        <v>105.48</v>
      </c>
      <c r="CS5" s="14">
        <f t="shared" si="1"/>
        <v>1.0538417321326099</v>
      </c>
      <c r="CT5" s="14">
        <v>5.48</v>
      </c>
      <c r="CU5" s="14">
        <v>5.48</v>
      </c>
      <c r="CV5" s="13">
        <v>3059.6766666666667</v>
      </c>
      <c r="CW5" s="16">
        <v>63732.297600000486</v>
      </c>
      <c r="CX5" s="13">
        <v>46503352000</v>
      </c>
      <c r="CY5" s="13">
        <v>22197790000</v>
      </c>
      <c r="CZ5" s="14">
        <v>5.46</v>
      </c>
      <c r="DA5" s="14">
        <v>3.99</v>
      </c>
      <c r="DB5" s="14">
        <v>5.18</v>
      </c>
      <c r="DC5" s="14">
        <v>6.09</v>
      </c>
      <c r="DD5" s="14">
        <v>70.424805613502741</v>
      </c>
      <c r="DE5" s="14">
        <v>64.448504663909986</v>
      </c>
      <c r="DF5" s="14">
        <v>84.845027571781699</v>
      </c>
      <c r="DG5" s="14">
        <v>69.356206994061651</v>
      </c>
      <c r="DH5" s="14">
        <v>5.6</v>
      </c>
      <c r="DI5" s="14">
        <v>4.6399999999999997</v>
      </c>
      <c r="DJ5" s="14">
        <v>71.369383735663533</v>
      </c>
      <c r="DK5" s="14">
        <v>74.67549931677307</v>
      </c>
      <c r="DL5" s="14">
        <v>-2.0946659089063902</v>
      </c>
      <c r="DM5" s="14">
        <v>120.59</v>
      </c>
      <c r="DN5" s="13">
        <v>9.0107288319999999</v>
      </c>
      <c r="DO5" s="13">
        <v>17.246910629999999</v>
      </c>
      <c r="DP5" s="13">
        <v>0</v>
      </c>
      <c r="DQ5" s="13">
        <v>2.0060756500000001</v>
      </c>
      <c r="DR5" s="13">
        <v>1.29203048</v>
      </c>
      <c r="DS5" s="13">
        <v>12.614011550000001</v>
      </c>
      <c r="DT5" s="13">
        <v>42.169757099999998</v>
      </c>
      <c r="DU5" s="14">
        <v>5.24</v>
      </c>
      <c r="DV5" s="14">
        <v>10.09</v>
      </c>
      <c r="DW5" s="14">
        <v>4.41</v>
      </c>
      <c r="DX5" s="14">
        <v>10.74</v>
      </c>
      <c r="DY5" s="14">
        <v>4.53</v>
      </c>
      <c r="DZ5" s="14">
        <v>11.04</v>
      </c>
      <c r="EA5" s="14">
        <v>8</v>
      </c>
      <c r="EB5" s="14">
        <v>12.36</v>
      </c>
      <c r="EC5" s="14">
        <v>8.9499999999999993</v>
      </c>
      <c r="ED5" s="14">
        <v>12.24</v>
      </c>
      <c r="EE5" s="14">
        <v>17.64</v>
      </c>
      <c r="EF5" s="14">
        <v>11.94</v>
      </c>
      <c r="EG5" s="14">
        <v>12.35</v>
      </c>
      <c r="EH5" s="14">
        <v>3.86</v>
      </c>
      <c r="EI5" s="14">
        <v>24.292999999999999</v>
      </c>
      <c r="EJ5" s="14">
        <v>12.074</v>
      </c>
      <c r="EK5" s="14">
        <v>12.218999999999999</v>
      </c>
      <c r="EL5" s="14">
        <v>41.788000000000004</v>
      </c>
      <c r="EM5" s="14">
        <v>26.504000000000001</v>
      </c>
      <c r="EN5" s="14">
        <v>15.284000000000001</v>
      </c>
      <c r="EO5" s="14">
        <v>126.697</v>
      </c>
      <c r="EP5" s="14">
        <v>6.2009999999999996</v>
      </c>
      <c r="EQ5" s="14">
        <v>37.271000000000001</v>
      </c>
      <c r="ER5" s="14">
        <v>6.5590000000000002</v>
      </c>
      <c r="ES5" s="14">
        <v>8.6639999999999997</v>
      </c>
      <c r="ET5" s="14">
        <v>17.797999999999998</v>
      </c>
      <c r="EU5" s="14">
        <v>15.667999999999999</v>
      </c>
      <c r="EV5" s="14">
        <v>29.437999999999999</v>
      </c>
      <c r="EW5" s="14">
        <v>5.0979999999999999</v>
      </c>
      <c r="EX5" s="14">
        <v>192.77799999999999</v>
      </c>
      <c r="EY5" s="14">
        <v>20.141999999999999</v>
      </c>
      <c r="EZ5" s="14">
        <v>212.91800000000001</v>
      </c>
      <c r="FA5" s="14">
        <v>121.51666666666667</v>
      </c>
    </row>
    <row r="6" spans="1:157">
      <c r="A6" s="13">
        <v>2016</v>
      </c>
      <c r="B6" s="13">
        <v>1</v>
      </c>
      <c r="C6" s="27">
        <v>42460</v>
      </c>
      <c r="D6" s="14">
        <v>96.300761159373337</v>
      </c>
      <c r="E6" s="14">
        <v>94.44927147006392</v>
      </c>
      <c r="F6" s="14">
        <v>98.171478499596603</v>
      </c>
      <c r="G6" s="14">
        <v>97.728434605208392</v>
      </c>
      <c r="H6" s="14">
        <v>97.091967958417229</v>
      </c>
      <c r="I6" s="14">
        <v>98.822762241146833</v>
      </c>
      <c r="J6" s="14">
        <v>97.481337526148721</v>
      </c>
      <c r="K6" s="14">
        <v>99.90007130823038</v>
      </c>
      <c r="L6" s="14">
        <v>95.96698456700301</v>
      </c>
      <c r="M6" s="14">
        <v>94.936967696300655</v>
      </c>
      <c r="N6" s="14">
        <v>102.84102503582852</v>
      </c>
      <c r="O6" s="14">
        <v>101.80352182922103</v>
      </c>
      <c r="P6" s="14">
        <v>91.709072914210765</v>
      </c>
      <c r="Q6" s="14">
        <v>97.336593098466906</v>
      </c>
      <c r="R6" s="14">
        <v>100.97209139696527</v>
      </c>
      <c r="S6" s="14">
        <v>97.379997987698403</v>
      </c>
      <c r="T6" s="7">
        <v>2.6626666666666665</v>
      </c>
      <c r="U6" s="7">
        <v>2.6259999999999999</v>
      </c>
      <c r="V6" s="7">
        <v>3.6666666666666625E-2</v>
      </c>
      <c r="W6" s="7">
        <v>20.598666666666666</v>
      </c>
      <c r="X6" s="7">
        <v>10.933333333333332</v>
      </c>
      <c r="Y6" s="7">
        <v>9.6653333333333329</v>
      </c>
      <c r="Z6" s="15">
        <v>90.565333333333342</v>
      </c>
      <c r="AA6" s="7">
        <v>1.5886666666666667</v>
      </c>
      <c r="AB6" s="15">
        <v>45.330999999999996</v>
      </c>
      <c r="AC6" s="7">
        <v>2.6786666666666665</v>
      </c>
      <c r="AD6" s="7">
        <v>1.6203333333333332</v>
      </c>
      <c r="AE6" s="7">
        <v>2.6510000000000002</v>
      </c>
      <c r="AF6" s="7">
        <v>8.3930000000000007</v>
      </c>
      <c r="AG6" s="7">
        <v>17.024333333333331</v>
      </c>
      <c r="AH6" s="7">
        <v>11.278333333333331</v>
      </c>
      <c r="AI6" s="7">
        <v>113.82633333333332</v>
      </c>
      <c r="AJ6" s="7">
        <v>280.64133333333331</v>
      </c>
      <c r="AK6" s="7">
        <v>229.05766666666668</v>
      </c>
      <c r="AL6" s="7">
        <v>138.35400000000001</v>
      </c>
      <c r="AM6" s="7">
        <v>113.82633333333332</v>
      </c>
      <c r="AN6" s="7">
        <v>24.527666666666665</v>
      </c>
      <c r="AO6" s="7">
        <v>90.703666666666663</v>
      </c>
      <c r="AP6" s="16">
        <v>40.625333333333337</v>
      </c>
      <c r="AQ6" s="16">
        <v>7.4506666666666668</v>
      </c>
      <c r="AR6" s="16">
        <v>2.0203333333333333</v>
      </c>
      <c r="AS6" s="16">
        <v>56.470666666666666</v>
      </c>
      <c r="AT6" s="16">
        <v>4.3946666666666667</v>
      </c>
      <c r="AU6" s="16">
        <v>2.8643333333333332</v>
      </c>
      <c r="AV6" s="16">
        <v>0</v>
      </c>
      <c r="AW6" s="7">
        <v>81.619362317738904</v>
      </c>
      <c r="AX6" s="7">
        <v>60.401383639927651</v>
      </c>
      <c r="AY6" s="7">
        <v>49.693308671906486</v>
      </c>
      <c r="AZ6" s="7">
        <v>17.728194823905824</v>
      </c>
      <c r="BA6" s="23">
        <v>80.193692687322866</v>
      </c>
      <c r="BB6" s="23">
        <v>72.9155035656823</v>
      </c>
      <c r="BC6" s="23">
        <v>62.028250740933203</v>
      </c>
      <c r="BD6" s="23">
        <v>14.931327759317837</v>
      </c>
      <c r="BE6" s="24">
        <v>132.78766666666667</v>
      </c>
      <c r="BF6" s="24">
        <v>106.48733333333332</v>
      </c>
      <c r="BG6" s="24">
        <v>77.645775333666663</v>
      </c>
      <c r="BH6" s="24">
        <v>66.052230127333331</v>
      </c>
      <c r="BI6" s="24">
        <v>11.593545206333332</v>
      </c>
      <c r="BJ6" s="23">
        <v>82.899758995944197</v>
      </c>
      <c r="BK6" s="23">
        <v>49.529148848416291</v>
      </c>
      <c r="BL6" s="23">
        <v>38.976857001286334</v>
      </c>
      <c r="BM6" s="23">
        <v>21.305215398361042</v>
      </c>
      <c r="BN6" s="24">
        <v>147.85366666666667</v>
      </c>
      <c r="BO6" s="24">
        <v>122.57033333333334</v>
      </c>
      <c r="BP6" s="24">
        <v>60.708042840666671</v>
      </c>
      <c r="BQ6" s="24">
        <v>47.774063549333334</v>
      </c>
      <c r="BR6" s="24">
        <v>12.933979291333335</v>
      </c>
      <c r="BS6" s="13">
        <v>34.072545257067972</v>
      </c>
      <c r="BT6" s="22">
        <v>33.318751075921206</v>
      </c>
      <c r="BU6" s="22">
        <v>0.75379418114676555</v>
      </c>
      <c r="BV6" s="13">
        <v>172.9936310207257</v>
      </c>
      <c r="BW6" s="22">
        <v>54.593500016151715</v>
      </c>
      <c r="BX6" s="22">
        <v>118.40013100457398</v>
      </c>
      <c r="BY6" s="13">
        <f t="shared" si="0"/>
        <v>657.35700462929083</v>
      </c>
      <c r="BZ6" s="22">
        <v>26.942322757846835</v>
      </c>
      <c r="CA6" s="22">
        <v>219.51246662099004</v>
      </c>
      <c r="CB6" s="22">
        <v>23.68564418676419</v>
      </c>
      <c r="CC6" s="22">
        <v>28.968809606206314</v>
      </c>
      <c r="CD6" s="22">
        <v>108.72251182849726</v>
      </c>
      <c r="CE6" s="22">
        <v>50.315871919115686</v>
      </c>
      <c r="CF6" s="22">
        <v>174.75740661743316</v>
      </c>
      <c r="CG6" s="22">
        <v>24.45197109243734</v>
      </c>
      <c r="CH6" s="13">
        <v>864.42318090708454</v>
      </c>
      <c r="CI6" s="14">
        <v>90.82</v>
      </c>
      <c r="CJ6" s="14">
        <v>2.9938761623950816</v>
      </c>
      <c r="CK6" s="13">
        <v>2.9938761623950816</v>
      </c>
      <c r="CL6" s="13">
        <v>7.4538570752484601</v>
      </c>
      <c r="CM6" s="14">
        <v>3</v>
      </c>
      <c r="CN6" s="14">
        <v>91.18</v>
      </c>
      <c r="CO6" s="14">
        <v>3.5547984099943308</v>
      </c>
      <c r="CP6" s="14">
        <v>7.98</v>
      </c>
      <c r="CQ6" s="14">
        <v>3.55</v>
      </c>
      <c r="CR6" s="14">
        <v>106.19</v>
      </c>
      <c r="CS6" s="14">
        <f t="shared" si="1"/>
        <v>0.67311338642395135</v>
      </c>
      <c r="CT6" s="14">
        <v>5.73</v>
      </c>
      <c r="CU6" s="14">
        <v>0.68</v>
      </c>
      <c r="CV6" s="13">
        <v>3262.2633333333338</v>
      </c>
      <c r="CW6" s="16">
        <v>57724.508539999995</v>
      </c>
      <c r="CX6" s="13">
        <v>26586514000</v>
      </c>
      <c r="CY6" s="13">
        <v>12801304000</v>
      </c>
      <c r="CZ6" s="14">
        <v>3.67</v>
      </c>
      <c r="DA6" s="14">
        <v>7.38</v>
      </c>
      <c r="DB6" s="14">
        <v>5.94</v>
      </c>
      <c r="DC6" s="14">
        <v>1.65</v>
      </c>
      <c r="DD6" s="14">
        <v>74.27</v>
      </c>
      <c r="DE6" s="14">
        <v>67.02</v>
      </c>
      <c r="DF6" s="14">
        <v>89.24</v>
      </c>
      <c r="DG6" s="14">
        <v>73.58</v>
      </c>
      <c r="DH6" s="14">
        <v>4.0199999999999996</v>
      </c>
      <c r="DI6" s="14">
        <v>0.63</v>
      </c>
      <c r="DJ6" s="14">
        <v>74.238432961837205</v>
      </c>
      <c r="DK6" s="14">
        <v>75.145954962468736</v>
      </c>
      <c r="DL6" s="14">
        <v>1.7746081764657085</v>
      </c>
      <c r="DM6" s="14">
        <v>122.73</v>
      </c>
      <c r="DN6" s="13">
        <v>12.873390970000001</v>
      </c>
      <c r="DO6" s="13">
        <v>16.31725222</v>
      </c>
      <c r="DP6" s="13">
        <v>6.7258499999999996E-4</v>
      </c>
      <c r="DQ6" s="13">
        <v>0.58509397699999999</v>
      </c>
      <c r="DR6" s="13">
        <v>0.90570405799999998</v>
      </c>
      <c r="DS6" s="13">
        <v>6.6116707870000004</v>
      </c>
      <c r="DT6" s="13">
        <v>37.293784500000001</v>
      </c>
      <c r="DU6" s="14">
        <v>6.35</v>
      </c>
      <c r="DV6" s="14">
        <v>11.34</v>
      </c>
      <c r="DW6" s="14">
        <v>4.47</v>
      </c>
      <c r="DX6" s="14">
        <v>12.35</v>
      </c>
      <c r="DY6" s="14">
        <v>4.1399999999999997</v>
      </c>
      <c r="DZ6" s="14">
        <v>11.68</v>
      </c>
      <c r="EA6" s="14">
        <v>8.24</v>
      </c>
      <c r="EB6" s="14">
        <v>12.61</v>
      </c>
      <c r="EC6" s="14">
        <v>8.8699999999999992</v>
      </c>
      <c r="ED6" s="14">
        <v>13.84</v>
      </c>
      <c r="EE6" s="14">
        <v>18.489999999999998</v>
      </c>
      <c r="EF6" s="14">
        <v>13.55</v>
      </c>
      <c r="EG6" s="14">
        <v>13.93</v>
      </c>
      <c r="EH6" s="14">
        <v>6.39</v>
      </c>
      <c r="EI6" s="14">
        <v>23.064</v>
      </c>
      <c r="EJ6" s="14">
        <v>11.377000000000001</v>
      </c>
      <c r="EK6" s="14">
        <v>11.686999999999999</v>
      </c>
      <c r="EL6" s="14">
        <v>38.566000000000003</v>
      </c>
      <c r="EM6" s="14">
        <v>24.225999999999999</v>
      </c>
      <c r="EN6" s="14">
        <v>14.34</v>
      </c>
      <c r="EO6" s="14">
        <v>116.377</v>
      </c>
      <c r="EP6" s="14">
        <v>6.1360000000000001</v>
      </c>
      <c r="EQ6" s="14">
        <v>32.578000000000003</v>
      </c>
      <c r="ER6" s="14">
        <v>5.6870000000000003</v>
      </c>
      <c r="ES6" s="14">
        <v>8.891</v>
      </c>
      <c r="ET6" s="14">
        <v>17.773</v>
      </c>
      <c r="EU6" s="14">
        <v>13.183</v>
      </c>
      <c r="EV6" s="14">
        <v>27.318999999999999</v>
      </c>
      <c r="EW6" s="14">
        <v>4.8099999999999996</v>
      </c>
      <c r="EX6" s="14">
        <v>178.00800000000001</v>
      </c>
      <c r="EY6" s="14">
        <v>17.893000000000001</v>
      </c>
      <c r="EZ6" s="14">
        <v>195.90100000000001</v>
      </c>
      <c r="FA6" s="14">
        <v>118.81666666666666</v>
      </c>
    </row>
    <row r="7" spans="1:157">
      <c r="A7" s="13">
        <v>2016</v>
      </c>
      <c r="B7" s="13">
        <v>2</v>
      </c>
      <c r="C7" s="27">
        <v>42551</v>
      </c>
      <c r="D7" s="14">
        <v>96.071214400209101</v>
      </c>
      <c r="E7" s="14">
        <v>96.539127134795308</v>
      </c>
      <c r="F7" s="14">
        <v>95.598285856103686</v>
      </c>
      <c r="G7" s="14">
        <v>103.6395550547428</v>
      </c>
      <c r="H7" s="14">
        <v>102.64691809739766</v>
      </c>
      <c r="I7" s="14">
        <v>105.34618032153456</v>
      </c>
      <c r="J7" s="14">
        <v>99.726442097118593</v>
      </c>
      <c r="K7" s="14">
        <v>97.868445621119989</v>
      </c>
      <c r="L7" s="14">
        <v>99.445044928445171</v>
      </c>
      <c r="M7" s="14">
        <v>97.008352673136685</v>
      </c>
      <c r="N7" s="14">
        <v>101.00167598036894</v>
      </c>
      <c r="O7" s="14">
        <v>103.07044811239712</v>
      </c>
      <c r="P7" s="14">
        <v>94.252433872141694</v>
      </c>
      <c r="Q7" s="14">
        <v>101.06657532048725</v>
      </c>
      <c r="R7" s="14">
        <v>101.57727817097479</v>
      </c>
      <c r="S7" s="14">
        <v>100.09279053749799</v>
      </c>
      <c r="T7" s="7">
        <v>3.0870000000000002</v>
      </c>
      <c r="U7" s="7">
        <v>3.0870000000000002</v>
      </c>
      <c r="V7" s="7">
        <v>0</v>
      </c>
      <c r="W7" s="7">
        <v>22.819333333333333</v>
      </c>
      <c r="X7" s="7">
        <v>11.377000000000001</v>
      </c>
      <c r="Y7" s="7">
        <v>11.442333333333332</v>
      </c>
      <c r="Z7" s="15">
        <v>94.312333333333328</v>
      </c>
      <c r="AA7" s="7">
        <v>1.2893333333333332</v>
      </c>
      <c r="AB7" s="15">
        <v>48.410333333333334</v>
      </c>
      <c r="AC7" s="7">
        <v>2.3496666666666663</v>
      </c>
      <c r="AD7" s="7">
        <v>1.7940000000000003</v>
      </c>
      <c r="AE7" s="7">
        <v>2.1759999999999997</v>
      </c>
      <c r="AF7" s="7">
        <v>8.5116666666666667</v>
      </c>
      <c r="AG7" s="7">
        <v>18.316333333333333</v>
      </c>
      <c r="AH7" s="7">
        <v>11.464999999999998</v>
      </c>
      <c r="AI7" s="7">
        <v>120.21866666666666</v>
      </c>
      <c r="AJ7" s="7">
        <v>281.161</v>
      </c>
      <c r="AK7" s="7">
        <v>229.73233333333334</v>
      </c>
      <c r="AL7" s="7">
        <v>142.49299999999999</v>
      </c>
      <c r="AM7" s="7">
        <v>120.21866666666666</v>
      </c>
      <c r="AN7" s="7">
        <v>22.274333333333335</v>
      </c>
      <c r="AO7" s="7">
        <v>87.23933333333332</v>
      </c>
      <c r="AP7" s="16">
        <v>42.429666666666662</v>
      </c>
      <c r="AQ7" s="16">
        <v>7.3083333333333336</v>
      </c>
      <c r="AR7" s="16">
        <v>2.3146666666666662</v>
      </c>
      <c r="AS7" s="16">
        <v>60.024666666666661</v>
      </c>
      <c r="AT7" s="16">
        <v>4.7149999999999999</v>
      </c>
      <c r="AU7" s="16">
        <v>3.3773333333333331</v>
      </c>
      <c r="AV7" s="16">
        <v>4.8666666666666664E-2</v>
      </c>
      <c r="AW7" s="7">
        <v>81.70846359677671</v>
      </c>
      <c r="AX7" s="7">
        <v>62.025661748382532</v>
      </c>
      <c r="AY7" s="7">
        <v>52.329885359338469</v>
      </c>
      <c r="AZ7" s="7">
        <v>15.631878992886202</v>
      </c>
      <c r="BA7" s="23">
        <v>80.280811154248127</v>
      </c>
      <c r="BB7" s="23">
        <v>73.162872111704289</v>
      </c>
      <c r="BC7" s="23">
        <v>64.306198506134677</v>
      </c>
      <c r="BD7" s="23">
        <v>12.105420892115234</v>
      </c>
      <c r="BE7" s="24">
        <v>132.99566666666666</v>
      </c>
      <c r="BF7" s="24">
        <v>106.77</v>
      </c>
      <c r="BG7" s="24">
        <v>78.115998553666671</v>
      </c>
      <c r="BH7" s="24">
        <v>68.659728144999988</v>
      </c>
      <c r="BI7" s="24">
        <v>9.456270409</v>
      </c>
      <c r="BJ7" s="23">
        <v>82.989948166012738</v>
      </c>
      <c r="BK7" s="23">
        <v>52.355167297302415</v>
      </c>
      <c r="BL7" s="23">
        <v>41.930610244058485</v>
      </c>
      <c r="BM7" s="23">
        <v>19.911228616224825</v>
      </c>
      <c r="BN7" s="24">
        <v>148.16533333333334</v>
      </c>
      <c r="BO7" s="24">
        <v>122.96233333333333</v>
      </c>
      <c r="BP7" s="24">
        <v>64.377135329333328</v>
      </c>
      <c r="BQ7" s="24">
        <v>51.558856737000006</v>
      </c>
      <c r="BR7" s="24">
        <v>12.818278592</v>
      </c>
      <c r="BS7" s="13">
        <v>35.06241917397773</v>
      </c>
      <c r="BT7" s="22">
        <v>34.248271233296613</v>
      </c>
      <c r="BU7" s="22">
        <v>0.81414794068111518</v>
      </c>
      <c r="BV7" s="13">
        <v>189.35148964605091</v>
      </c>
      <c r="BW7" s="22">
        <v>57.489782061637555</v>
      </c>
      <c r="BX7" s="22">
        <v>131.86170758441335</v>
      </c>
      <c r="BY7" s="13">
        <f t="shared" si="0"/>
        <v>670.45085222991361</v>
      </c>
      <c r="BZ7" s="22">
        <v>24.359477998458356</v>
      </c>
      <c r="CA7" s="22">
        <v>221.63383119705517</v>
      </c>
      <c r="CB7" s="22">
        <v>24.705077548858913</v>
      </c>
      <c r="CC7" s="22">
        <v>28.340814432924919</v>
      </c>
      <c r="CD7" s="22">
        <v>111.61194917462565</v>
      </c>
      <c r="CE7" s="22">
        <v>51.944816074547433</v>
      </c>
      <c r="CF7" s="22">
        <v>183.11542247662697</v>
      </c>
      <c r="CG7" s="22">
        <v>24.739463326816242</v>
      </c>
      <c r="CH7" s="13">
        <v>894.86476104994222</v>
      </c>
      <c r="CI7" s="14">
        <v>92.52</v>
      </c>
      <c r="CJ7" s="14">
        <v>1.8718343977097485</v>
      </c>
      <c r="CK7" s="13">
        <v>4.921750963937388</v>
      </c>
      <c r="CL7" s="13">
        <v>8.6297992250792497</v>
      </c>
      <c r="CM7" s="14">
        <v>3</v>
      </c>
      <c r="CN7" s="14">
        <v>92.54</v>
      </c>
      <c r="CO7" s="14">
        <v>1.491555165606484</v>
      </c>
      <c r="CP7" s="14">
        <v>8.6</v>
      </c>
      <c r="CQ7" s="14">
        <v>5.0999999999999996</v>
      </c>
      <c r="CR7" s="14">
        <v>108.1</v>
      </c>
      <c r="CS7" s="14">
        <f t="shared" si="1"/>
        <v>1.7986627742725192</v>
      </c>
      <c r="CT7" s="14">
        <v>6.95</v>
      </c>
      <c r="CU7" s="14">
        <v>2.48</v>
      </c>
      <c r="CV7" s="13">
        <v>2992.9233333333336</v>
      </c>
      <c r="CW7" s="16">
        <v>56890.057130000016</v>
      </c>
      <c r="CX7" s="13">
        <v>33863599000</v>
      </c>
      <c r="CY7" s="13">
        <v>16900467000</v>
      </c>
      <c r="CZ7" s="14">
        <v>2.37</v>
      </c>
      <c r="DA7" s="14">
        <v>-0.12</v>
      </c>
      <c r="DB7" s="14">
        <v>3.75</v>
      </c>
      <c r="DC7" s="14">
        <v>2.67</v>
      </c>
      <c r="DD7" s="14">
        <v>76.03</v>
      </c>
      <c r="DE7" s="14">
        <v>66.94</v>
      </c>
      <c r="DF7" s="14">
        <v>92.59</v>
      </c>
      <c r="DG7" s="14">
        <v>75.540000000000006</v>
      </c>
      <c r="DH7" s="14">
        <v>2.1800000000000002</v>
      </c>
      <c r="DI7" s="14">
        <v>3.85</v>
      </c>
      <c r="DJ7" s="14">
        <v>75.85950692333671</v>
      </c>
      <c r="DK7" s="14">
        <v>78.03725326661106</v>
      </c>
      <c r="DL7" s="14">
        <v>0.47258209076834756</v>
      </c>
      <c r="DM7" s="14">
        <v>123.31</v>
      </c>
      <c r="DN7" s="13">
        <v>9.0348585809999999</v>
      </c>
      <c r="DO7" s="13">
        <v>18.277244700000001</v>
      </c>
      <c r="DP7" s="13">
        <v>1.031484E-3</v>
      </c>
      <c r="DQ7" s="13">
        <v>2.080391503</v>
      </c>
      <c r="DR7" s="13">
        <v>1.3729503709999999</v>
      </c>
      <c r="DS7" s="13">
        <v>9.2298110960000006</v>
      </c>
      <c r="DT7" s="13">
        <v>39.996287700000003</v>
      </c>
      <c r="DU7" s="14">
        <v>6.91</v>
      </c>
      <c r="DV7" s="14">
        <v>12.16</v>
      </c>
      <c r="DW7" s="14">
        <v>4.22</v>
      </c>
      <c r="DX7" s="14">
        <v>12.44</v>
      </c>
      <c r="DY7" s="14">
        <v>4.43</v>
      </c>
      <c r="DZ7" s="14">
        <v>12.19</v>
      </c>
      <c r="EA7" s="14">
        <v>8.0299999999999994</v>
      </c>
      <c r="EB7" s="14">
        <v>12.8</v>
      </c>
      <c r="EC7" s="14">
        <v>8.75</v>
      </c>
      <c r="ED7" s="14">
        <v>14.69</v>
      </c>
      <c r="EE7" s="14">
        <v>19.14</v>
      </c>
      <c r="EF7" s="14">
        <v>14.31</v>
      </c>
      <c r="EG7" s="14">
        <v>14.78</v>
      </c>
      <c r="EH7" s="14">
        <v>7</v>
      </c>
      <c r="EI7" s="14">
        <v>23.073</v>
      </c>
      <c r="EJ7" s="14">
        <v>11.692</v>
      </c>
      <c r="EK7" s="14">
        <v>11.381</v>
      </c>
      <c r="EL7" s="14">
        <v>40.893000000000001</v>
      </c>
      <c r="EM7" s="14">
        <v>25.606999999999999</v>
      </c>
      <c r="EN7" s="14">
        <v>15.286</v>
      </c>
      <c r="EO7" s="14">
        <v>118.851</v>
      </c>
      <c r="EP7" s="14">
        <v>6.0119999999999996</v>
      </c>
      <c r="EQ7" s="14">
        <v>33.664999999999999</v>
      </c>
      <c r="ER7" s="14">
        <v>5.8109999999999999</v>
      </c>
      <c r="ES7" s="14">
        <v>8.7460000000000004</v>
      </c>
      <c r="ET7" s="14">
        <v>17.992000000000001</v>
      </c>
      <c r="EU7" s="14">
        <v>13.492000000000001</v>
      </c>
      <c r="EV7" s="14">
        <v>28.327000000000002</v>
      </c>
      <c r="EW7" s="14">
        <v>4.806</v>
      </c>
      <c r="EX7" s="14">
        <v>182.81800000000001</v>
      </c>
      <c r="EY7" s="14">
        <v>18.187000000000001</v>
      </c>
      <c r="EZ7" s="14">
        <v>201.005</v>
      </c>
      <c r="FA7" s="14">
        <v>128.83333333333334</v>
      </c>
    </row>
    <row r="8" spans="1:157">
      <c r="A8" s="13">
        <v>2016</v>
      </c>
      <c r="B8" s="13">
        <v>3</v>
      </c>
      <c r="C8" s="27">
        <v>42643</v>
      </c>
      <c r="D8" s="14">
        <v>103.84617392310905</v>
      </c>
      <c r="E8" s="14">
        <v>111.20772230999403</v>
      </c>
      <c r="F8" s="14">
        <v>96.407776674306959</v>
      </c>
      <c r="G8" s="14">
        <v>105.44835226830219</v>
      </c>
      <c r="H8" s="14">
        <v>105.34879090422881</v>
      </c>
      <c r="I8" s="14">
        <v>105.61949770588889</v>
      </c>
      <c r="J8" s="14">
        <v>102.0892735476336</v>
      </c>
      <c r="K8" s="14">
        <v>101.11748063019388</v>
      </c>
      <c r="L8" s="14">
        <v>102.27410421545035</v>
      </c>
      <c r="M8" s="14">
        <v>98.853694287335273</v>
      </c>
      <c r="N8" s="14">
        <v>102.86167990945393</v>
      </c>
      <c r="O8" s="14">
        <v>103.9185443082727</v>
      </c>
      <c r="P8" s="14">
        <v>96.392976668766906</v>
      </c>
      <c r="Q8" s="14">
        <v>103.37482380864826</v>
      </c>
      <c r="R8" s="14">
        <v>107.60585608010221</v>
      </c>
      <c r="S8" s="14">
        <v>103.0452654471585</v>
      </c>
      <c r="T8" s="7">
        <v>3.4810000000000003</v>
      </c>
      <c r="U8" s="7">
        <v>3.4810000000000003</v>
      </c>
      <c r="V8" s="7">
        <v>0</v>
      </c>
      <c r="W8" s="7">
        <v>23.253999999999998</v>
      </c>
      <c r="X8" s="7">
        <v>11.211</v>
      </c>
      <c r="Y8" s="7">
        <v>12.042999999999999</v>
      </c>
      <c r="Z8" s="15">
        <v>91.064666666666682</v>
      </c>
      <c r="AA8" s="7">
        <v>1.5170000000000001</v>
      </c>
      <c r="AB8" s="15">
        <v>48.286999999999999</v>
      </c>
      <c r="AC8" s="7">
        <v>1.7513333333333332</v>
      </c>
      <c r="AD8" s="7">
        <v>1.57</v>
      </c>
      <c r="AE8" s="7">
        <v>2.3626666666666667</v>
      </c>
      <c r="AF8" s="7">
        <v>8.1753333333333327</v>
      </c>
      <c r="AG8" s="7">
        <v>15.988999999999999</v>
      </c>
      <c r="AH8" s="7">
        <v>11.412333333333335</v>
      </c>
      <c r="AI8" s="7">
        <v>117.79900000000002</v>
      </c>
      <c r="AJ8" s="7">
        <v>281.71833333333331</v>
      </c>
      <c r="AK8" s="7">
        <v>230.40933333333336</v>
      </c>
      <c r="AL8" s="7">
        <v>139.00699999999998</v>
      </c>
      <c r="AM8" s="7">
        <v>117.79900000000002</v>
      </c>
      <c r="AN8" s="7">
        <v>21.207666666666668</v>
      </c>
      <c r="AO8" s="7">
        <v>91.402333333333331</v>
      </c>
      <c r="AP8" s="16">
        <v>40.967666666666666</v>
      </c>
      <c r="AQ8" s="16">
        <v>6.1960000000000006</v>
      </c>
      <c r="AR8" s="16">
        <v>2.3066666666666666</v>
      </c>
      <c r="AS8" s="16">
        <v>61.030666666666662</v>
      </c>
      <c r="AT8" s="16">
        <v>3.9913333333333334</v>
      </c>
      <c r="AU8" s="16">
        <v>3.2159999999999997</v>
      </c>
      <c r="AV8" s="16">
        <v>9.0333333333333335E-2</v>
      </c>
      <c r="AW8" s="7">
        <v>81.787127804958871</v>
      </c>
      <c r="AX8" s="7">
        <v>60.33045536349799</v>
      </c>
      <c r="AY8" s="7">
        <v>51.125967119387525</v>
      </c>
      <c r="AZ8" s="7">
        <v>15.25654583342326</v>
      </c>
      <c r="BA8" s="23">
        <v>80.35839819074711</v>
      </c>
      <c r="BB8" s="23">
        <v>72.961684692305056</v>
      </c>
      <c r="BC8" s="23">
        <v>64.034933557069948</v>
      </c>
      <c r="BD8" s="23">
        <v>12.234847883352886</v>
      </c>
      <c r="BE8" s="24">
        <v>133.24099999999999</v>
      </c>
      <c r="BF8" s="24">
        <v>107.07033333333334</v>
      </c>
      <c r="BG8" s="24">
        <v>78.120319005666673</v>
      </c>
      <c r="BH8" s="24">
        <v>68.562416809333328</v>
      </c>
      <c r="BI8" s="24">
        <v>9.5579021963333322</v>
      </c>
      <c r="BJ8" s="23">
        <v>83.069245137304904</v>
      </c>
      <c r="BK8" s="23">
        <v>49.36535246731907</v>
      </c>
      <c r="BL8" s="23">
        <v>39.919837344230132</v>
      </c>
      <c r="BM8" s="23">
        <v>19.133895841363266</v>
      </c>
      <c r="BN8" s="24">
        <v>148.47733333333335</v>
      </c>
      <c r="BO8" s="24">
        <v>123.339</v>
      </c>
      <c r="BP8" s="24">
        <v>60.886732079666665</v>
      </c>
      <c r="BQ8" s="24">
        <v>49.236728182</v>
      </c>
      <c r="BR8" s="24">
        <v>11.650003897333333</v>
      </c>
      <c r="BS8" s="13">
        <v>39.407656941038653</v>
      </c>
      <c r="BT8" s="22">
        <v>38.547301961157871</v>
      </c>
      <c r="BU8" s="22">
        <v>0.86035497988078358</v>
      </c>
      <c r="BV8" s="13">
        <v>197.00946520812343</v>
      </c>
      <c r="BW8" s="22">
        <v>59.087204739847571</v>
      </c>
      <c r="BX8" s="22">
        <v>137.92226046827585</v>
      </c>
      <c r="BY8" s="13">
        <f t="shared" si="0"/>
        <v>697.35948335113267</v>
      </c>
      <c r="BZ8" s="22">
        <v>25.884515135694972</v>
      </c>
      <c r="CA8" s="22">
        <v>234.78263404352765</v>
      </c>
      <c r="CB8" s="22">
        <v>25.518197016243988</v>
      </c>
      <c r="CC8" s="22">
        <v>28.6683172921093</v>
      </c>
      <c r="CD8" s="22">
        <v>113.57391280471282</v>
      </c>
      <c r="CE8" s="22">
        <v>53.758785067233127</v>
      </c>
      <c r="CF8" s="22">
        <v>188.52713121575539</v>
      </c>
      <c r="CG8" s="22">
        <v>26.645990775855296</v>
      </c>
      <c r="CH8" s="13">
        <v>933.77660550029475</v>
      </c>
      <c r="CI8" s="14">
        <v>92.89</v>
      </c>
      <c r="CJ8" s="14">
        <v>0.39991353220925063</v>
      </c>
      <c r="CK8" s="13">
        <v>5.3413472442730647</v>
      </c>
      <c r="CL8" s="13">
        <v>7.3624595469255816</v>
      </c>
      <c r="CM8" s="14">
        <v>3</v>
      </c>
      <c r="CN8" s="14">
        <v>92.68</v>
      </c>
      <c r="CO8" s="14">
        <v>0.15128593040847349</v>
      </c>
      <c r="CP8" s="14">
        <v>7.27</v>
      </c>
      <c r="CQ8" s="14">
        <v>5.25</v>
      </c>
      <c r="CR8" s="14">
        <v>106.9</v>
      </c>
      <c r="CS8" s="14">
        <f t="shared" si="1"/>
        <v>-1.1100832562442098</v>
      </c>
      <c r="CT8" s="14">
        <v>2.41</v>
      </c>
      <c r="CU8" s="14">
        <v>1.34</v>
      </c>
      <c r="CV8" s="13">
        <v>2949.6533333333332</v>
      </c>
      <c r="CW8" s="16">
        <v>56349.20151999974</v>
      </c>
      <c r="CX8" s="13">
        <v>38054874000</v>
      </c>
      <c r="CY8" s="13">
        <v>19743354000</v>
      </c>
      <c r="CZ8" s="14">
        <v>3.72</v>
      </c>
      <c r="DA8" s="14">
        <v>8.08</v>
      </c>
      <c r="DB8" s="14">
        <v>-1.07</v>
      </c>
      <c r="DC8" s="14">
        <v>4.01</v>
      </c>
      <c r="DD8" s="14">
        <v>78.86</v>
      </c>
      <c r="DE8" s="14">
        <v>72.349999999999994</v>
      </c>
      <c r="DF8" s="14">
        <v>91.6</v>
      </c>
      <c r="DG8" s="14">
        <v>78.569999999999993</v>
      </c>
      <c r="DH8" s="14">
        <v>3.51</v>
      </c>
      <c r="DI8" s="14">
        <v>5.6</v>
      </c>
      <c r="DJ8" s="14">
        <v>78.520770010131713</v>
      </c>
      <c r="DK8" s="14">
        <v>82.408951904364741</v>
      </c>
      <c r="DL8" s="14">
        <v>0.82718352120672023</v>
      </c>
      <c r="DM8" s="14">
        <v>124.33</v>
      </c>
      <c r="DN8" s="13">
        <v>9.6240279990000008</v>
      </c>
      <c r="DO8" s="13">
        <v>18.583781299999998</v>
      </c>
      <c r="DP8" s="13">
        <v>3.0684459999999998E-3</v>
      </c>
      <c r="DQ8" s="13">
        <v>1.907085484</v>
      </c>
      <c r="DR8" s="13">
        <v>1.1199737219999999</v>
      </c>
      <c r="DS8" s="13">
        <v>8.6201682680000005</v>
      </c>
      <c r="DT8" s="13">
        <v>39.858105199999997</v>
      </c>
      <c r="DU8" s="14">
        <v>7.18</v>
      </c>
      <c r="DV8" s="14">
        <v>12.46</v>
      </c>
      <c r="DW8" s="14">
        <v>4.47</v>
      </c>
      <c r="DX8" s="14">
        <v>12.38</v>
      </c>
      <c r="DY8" s="14">
        <v>4.2300000000000004</v>
      </c>
      <c r="DZ8" s="14">
        <v>12.41</v>
      </c>
      <c r="EA8" s="14">
        <v>7.84</v>
      </c>
      <c r="EB8" s="14">
        <v>12.8</v>
      </c>
      <c r="EC8" s="14">
        <v>8.67</v>
      </c>
      <c r="ED8" s="14">
        <v>15.24</v>
      </c>
      <c r="EE8" s="14">
        <v>19.57</v>
      </c>
      <c r="EF8" s="14">
        <v>14.63</v>
      </c>
      <c r="EG8" s="14">
        <v>15.36</v>
      </c>
      <c r="EH8" s="14">
        <v>7</v>
      </c>
      <c r="EI8" s="14">
        <v>24.697000000000003</v>
      </c>
      <c r="EJ8" s="14">
        <v>13.22</v>
      </c>
      <c r="EK8" s="14">
        <v>11.477</v>
      </c>
      <c r="EL8" s="14">
        <v>41.603000000000002</v>
      </c>
      <c r="EM8" s="14">
        <v>26.277000000000001</v>
      </c>
      <c r="EN8" s="14">
        <v>15.326000000000001</v>
      </c>
      <c r="EO8" s="14">
        <v>121.654</v>
      </c>
      <c r="EP8" s="14">
        <v>6.2119999999999997</v>
      </c>
      <c r="EQ8" s="14">
        <v>34.590000000000003</v>
      </c>
      <c r="ER8" s="14">
        <v>5.9219999999999997</v>
      </c>
      <c r="ES8" s="14">
        <v>8.923</v>
      </c>
      <c r="ET8" s="14">
        <v>18.138999999999999</v>
      </c>
      <c r="EU8" s="14">
        <v>13.797000000000001</v>
      </c>
      <c r="EV8" s="14">
        <v>28.963000000000001</v>
      </c>
      <c r="EW8" s="14">
        <v>5.1079999999999997</v>
      </c>
      <c r="EX8" s="14">
        <v>187.95500000000001</v>
      </c>
      <c r="EY8" s="14">
        <v>18.805</v>
      </c>
      <c r="EZ8" s="14">
        <v>206.76</v>
      </c>
      <c r="FA8" s="14">
        <v>147.25</v>
      </c>
    </row>
    <row r="9" spans="1:157">
      <c r="A9" s="13">
        <v>2016</v>
      </c>
      <c r="B9" s="13">
        <v>4</v>
      </c>
      <c r="C9" s="27">
        <v>42735</v>
      </c>
      <c r="D9" s="14">
        <v>103.54373289973773</v>
      </c>
      <c r="E9" s="14">
        <v>108.75060005597265</v>
      </c>
      <c r="F9" s="14">
        <v>98.282786095363704</v>
      </c>
      <c r="G9" s="14">
        <v>106.61574682490692</v>
      </c>
      <c r="H9" s="14">
        <v>107.80753193071541</v>
      </c>
      <c r="I9" s="14">
        <v>104.56668188435616</v>
      </c>
      <c r="J9" s="14">
        <v>109.71668170469688</v>
      </c>
      <c r="K9" s="14">
        <v>101.08148079323489</v>
      </c>
      <c r="L9" s="14">
        <v>113.05602638775058</v>
      </c>
      <c r="M9" s="14">
        <v>106.58005967234506</v>
      </c>
      <c r="N9" s="14">
        <v>105.17018674785542</v>
      </c>
      <c r="O9" s="14">
        <v>105.32277397066008</v>
      </c>
      <c r="P9" s="14">
        <v>107.90896789698483</v>
      </c>
      <c r="Q9" s="14">
        <v>112.92975334017973</v>
      </c>
      <c r="R9" s="14">
        <v>112.01314438672826</v>
      </c>
      <c r="S9" s="14">
        <v>108.23762502258442</v>
      </c>
      <c r="T9" s="7">
        <v>3.7543333333333333</v>
      </c>
      <c r="U9" s="7">
        <v>3.7319999999999998</v>
      </c>
      <c r="V9" s="7">
        <v>2.2333333333333538E-2</v>
      </c>
      <c r="W9" s="7">
        <v>23.231666666666669</v>
      </c>
      <c r="X9" s="7">
        <v>11.323</v>
      </c>
      <c r="Y9" s="7">
        <v>11.908666666666667</v>
      </c>
      <c r="Z9" s="15">
        <v>94.865999999999985</v>
      </c>
      <c r="AA9" s="7">
        <v>1.3763333333333334</v>
      </c>
      <c r="AB9" s="15">
        <v>47.404333333333334</v>
      </c>
      <c r="AC9" s="7">
        <v>2.8326666666666669</v>
      </c>
      <c r="AD9" s="7">
        <v>1.6300000000000001</v>
      </c>
      <c r="AE9" s="7">
        <v>3.0219999999999998</v>
      </c>
      <c r="AF9" s="7">
        <v>8.4516666666666662</v>
      </c>
      <c r="AG9" s="7">
        <v>16.905999999999999</v>
      </c>
      <c r="AH9" s="7">
        <v>13.243</v>
      </c>
      <c r="AI9" s="7">
        <v>121.85199999999999</v>
      </c>
      <c r="AJ9" s="7">
        <v>282.30833333333334</v>
      </c>
      <c r="AK9" s="7">
        <v>231.09299999999999</v>
      </c>
      <c r="AL9" s="7">
        <v>143.20633333333333</v>
      </c>
      <c r="AM9" s="7">
        <v>121.85199999999999</v>
      </c>
      <c r="AN9" s="7">
        <v>21.353999999999999</v>
      </c>
      <c r="AO9" s="7">
        <v>87.886666666666656</v>
      </c>
      <c r="AP9" s="16">
        <v>41.93266666666667</v>
      </c>
      <c r="AQ9" s="16">
        <v>6.6576666666666666</v>
      </c>
      <c r="AR9" s="16">
        <v>2.9076666666666662</v>
      </c>
      <c r="AS9" s="16">
        <v>61.514000000000003</v>
      </c>
      <c r="AT9" s="16">
        <v>4.3233333333333333</v>
      </c>
      <c r="AU9" s="16">
        <v>3.0710000000000002</v>
      </c>
      <c r="AV9" s="16">
        <v>1.4453333333333334</v>
      </c>
      <c r="AW9" s="7">
        <v>81.858369985535901</v>
      </c>
      <c r="AX9" s="7">
        <v>61.969135081258777</v>
      </c>
      <c r="AY9" s="7">
        <v>52.728555170429217</v>
      </c>
      <c r="AZ9" s="7">
        <v>14.911351686028784</v>
      </c>
      <c r="BA9" s="23">
        <v>80.428236868517899</v>
      </c>
      <c r="BB9" s="23">
        <v>73.994582165917507</v>
      </c>
      <c r="BC9" s="23">
        <v>64.971143115640601</v>
      </c>
      <c r="BD9" s="23">
        <v>12.194729379868066</v>
      </c>
      <c r="BE9" s="24">
        <v>133.50866666666667</v>
      </c>
      <c r="BF9" s="24">
        <v>107.37866666666667</v>
      </c>
      <c r="BG9" s="24">
        <v>79.454395735333335</v>
      </c>
      <c r="BH9" s="24">
        <v>69.765147195666671</v>
      </c>
      <c r="BI9" s="24">
        <v>9.6892485403333346</v>
      </c>
      <c r="BJ9" s="23">
        <v>83.14153929556295</v>
      </c>
      <c r="BK9" s="23">
        <v>51.531563245972563</v>
      </c>
      <c r="BL9" s="23">
        <v>42.10274650714144</v>
      </c>
      <c r="BM9" s="23">
        <v>18.297168075078783</v>
      </c>
      <c r="BN9" s="24">
        <v>148.79966666666667</v>
      </c>
      <c r="BO9" s="24">
        <v>123.71433333333334</v>
      </c>
      <c r="BP9" s="24">
        <v>63.751929925999995</v>
      </c>
      <c r="BQ9" s="24">
        <v>52.087132156333325</v>
      </c>
      <c r="BR9" s="24">
        <v>11.664797769666668</v>
      </c>
      <c r="BS9" s="13">
        <v>39.028026932353093</v>
      </c>
      <c r="BT9" s="22">
        <v>38.024446872634208</v>
      </c>
      <c r="BU9" s="22">
        <v>1.0035800597188864</v>
      </c>
      <c r="BV9" s="13">
        <v>194.72363919177138</v>
      </c>
      <c r="BW9" s="22">
        <v>60.327223162632698</v>
      </c>
      <c r="BX9" s="22">
        <v>134.39641602913869</v>
      </c>
      <c r="BY9" s="13">
        <f t="shared" si="0"/>
        <v>747.97805328296852</v>
      </c>
      <c r="BZ9" s="22">
        <v>26.067669105608189</v>
      </c>
      <c r="CA9" s="22">
        <v>254.81368001177466</v>
      </c>
      <c r="CB9" s="22">
        <v>27.718878559813533</v>
      </c>
      <c r="CC9" s="22">
        <v>29.914178684264328</v>
      </c>
      <c r="CD9" s="22">
        <v>115.82719830714628</v>
      </c>
      <c r="CE9" s="22">
        <v>60.358004262623666</v>
      </c>
      <c r="CF9" s="22">
        <v>205.46230974472638</v>
      </c>
      <c r="CG9" s="22">
        <v>27.816134607011538</v>
      </c>
      <c r="CH9" s="13">
        <v>981.72971940709294</v>
      </c>
      <c r="CI9" s="14">
        <v>93.72</v>
      </c>
      <c r="CJ9" s="14">
        <v>0.89352998169878184</v>
      </c>
      <c r="CK9" s="13">
        <v>6.2826037650260735</v>
      </c>
      <c r="CL9" s="13">
        <v>6.2826037650260735</v>
      </c>
      <c r="CM9" s="14">
        <v>3</v>
      </c>
      <c r="CN9" s="14">
        <v>93.11</v>
      </c>
      <c r="CO9" s="14">
        <v>0.46396201985325902</v>
      </c>
      <c r="CP9" s="14">
        <v>5.75</v>
      </c>
      <c r="CQ9" s="14">
        <v>5.75</v>
      </c>
      <c r="CR9" s="14">
        <v>107.76</v>
      </c>
      <c r="CS9" s="14">
        <f t="shared" si="1"/>
        <v>0.80449017773620568</v>
      </c>
      <c r="CT9" s="14">
        <v>2.16</v>
      </c>
      <c r="CU9" s="14">
        <v>2.16</v>
      </c>
      <c r="CV9" s="13">
        <v>3016.1800000000003</v>
      </c>
      <c r="CW9" s="16">
        <v>91495.281169999798</v>
      </c>
      <c r="CX9" s="13">
        <v>42494034000</v>
      </c>
      <c r="CY9" s="13">
        <v>23818216000</v>
      </c>
      <c r="CZ9" s="14">
        <v>4.22</v>
      </c>
      <c r="DA9" s="14">
        <v>6.4</v>
      </c>
      <c r="DB9" s="14">
        <v>0.12</v>
      </c>
      <c r="DC9" s="14">
        <v>5.05</v>
      </c>
      <c r="DD9" s="14">
        <v>82.2</v>
      </c>
      <c r="DE9" s="14">
        <v>76.98</v>
      </c>
      <c r="DF9" s="14">
        <v>91.71</v>
      </c>
      <c r="DG9" s="14">
        <v>82.54</v>
      </c>
      <c r="DH9" s="14">
        <v>4.58</v>
      </c>
      <c r="DI9" s="14">
        <v>1.29</v>
      </c>
      <c r="DJ9" s="14">
        <v>82.11415062478892</v>
      </c>
      <c r="DK9" s="14">
        <v>83.472338059494021</v>
      </c>
      <c r="DL9" s="14">
        <v>0.39411244269282886</v>
      </c>
      <c r="DM9" s="14">
        <v>124.82</v>
      </c>
      <c r="DN9" s="13">
        <v>9.3721122270000006</v>
      </c>
      <c r="DO9" s="13">
        <v>19.47592963</v>
      </c>
      <c r="DP9" s="13">
        <v>3.5895559999999998E-3</v>
      </c>
      <c r="DQ9" s="13">
        <v>1.736983231</v>
      </c>
      <c r="DR9" s="13">
        <v>2.0575538629999999</v>
      </c>
      <c r="DS9" s="13">
        <v>9.3248351080000003</v>
      </c>
      <c r="DT9" s="13">
        <v>41.971003600000003</v>
      </c>
      <c r="DU9" s="14">
        <v>6.92</v>
      </c>
      <c r="DV9" s="14">
        <v>12.61</v>
      </c>
      <c r="DW9" s="14">
        <v>5.47</v>
      </c>
      <c r="DX9" s="14">
        <v>13.06</v>
      </c>
      <c r="DY9" s="14">
        <v>5.95</v>
      </c>
      <c r="DZ9" s="14">
        <v>12.43</v>
      </c>
      <c r="EA9" s="14">
        <v>8.23</v>
      </c>
      <c r="EB9" s="14">
        <v>12.87</v>
      </c>
      <c r="EC9" s="14">
        <v>8.8699999999999992</v>
      </c>
      <c r="ED9" s="14">
        <v>14.4</v>
      </c>
      <c r="EE9" s="14">
        <v>19.39</v>
      </c>
      <c r="EF9" s="14">
        <v>14.06</v>
      </c>
      <c r="EG9" s="14">
        <v>14.46</v>
      </c>
      <c r="EH9" s="14">
        <v>5.43</v>
      </c>
      <c r="EI9" s="14">
        <v>24.859000000000002</v>
      </c>
      <c r="EJ9" s="14">
        <v>13.151999999999999</v>
      </c>
      <c r="EK9" s="14">
        <v>11.707000000000001</v>
      </c>
      <c r="EL9" s="14">
        <v>42.069000000000003</v>
      </c>
      <c r="EM9" s="14">
        <v>26.896000000000001</v>
      </c>
      <c r="EN9" s="14">
        <v>15.173</v>
      </c>
      <c r="EO9" s="14">
        <v>130.82399999999998</v>
      </c>
      <c r="EP9" s="14">
        <v>6.2359999999999998</v>
      </c>
      <c r="EQ9" s="14">
        <v>38.232999999999997</v>
      </c>
      <c r="ER9" s="14">
        <v>6.3840000000000003</v>
      </c>
      <c r="ES9" s="14">
        <v>9.1649999999999991</v>
      </c>
      <c r="ET9" s="14">
        <v>18.385000000000002</v>
      </c>
      <c r="EU9" s="14">
        <v>15.522</v>
      </c>
      <c r="EV9" s="14">
        <v>31.588999999999999</v>
      </c>
      <c r="EW9" s="14">
        <v>5.31</v>
      </c>
      <c r="EX9" s="14">
        <v>197.75299999999999</v>
      </c>
      <c r="EY9" s="14">
        <v>20.07</v>
      </c>
      <c r="EZ9" s="14">
        <v>217.82300000000001</v>
      </c>
      <c r="FA9" s="14">
        <v>149.56666666666666</v>
      </c>
    </row>
    <row r="10" spans="1:157">
      <c r="A10" s="13">
        <v>2017</v>
      </c>
      <c r="B10" s="13">
        <v>1</v>
      </c>
      <c r="C10" s="27">
        <v>42825</v>
      </c>
      <c r="D10" s="14">
        <v>98.225366108845549</v>
      </c>
      <c r="E10" s="14">
        <v>105.0137877969931</v>
      </c>
      <c r="F10" s="14">
        <v>90.133543306807027</v>
      </c>
      <c r="G10" s="14">
        <v>96.504028335324264</v>
      </c>
      <c r="H10" s="14">
        <v>97.703403196028589</v>
      </c>
      <c r="I10" s="14">
        <v>94.524033101266525</v>
      </c>
      <c r="J10" s="14">
        <v>99.254460491033868</v>
      </c>
      <c r="K10" s="14">
        <v>100.40010008488406</v>
      </c>
      <c r="L10" s="14">
        <v>97.133206925671061</v>
      </c>
      <c r="M10" s="14">
        <v>93.631741674844633</v>
      </c>
      <c r="N10" s="14">
        <v>105.32376124671286</v>
      </c>
      <c r="O10" s="14">
        <v>105.11387829160135</v>
      </c>
      <c r="P10" s="14">
        <v>91.950814086518946</v>
      </c>
      <c r="Q10" s="14">
        <v>100.45704801492214</v>
      </c>
      <c r="R10" s="14">
        <v>103.94998383589494</v>
      </c>
      <c r="S10" s="14">
        <v>98.52829289260319</v>
      </c>
      <c r="T10" s="7">
        <v>3.5123333333333333</v>
      </c>
      <c r="U10" s="7">
        <v>3.4529999999999998</v>
      </c>
      <c r="V10" s="7">
        <v>5.933333333333346E-2</v>
      </c>
      <c r="W10" s="7">
        <v>23.173000000000002</v>
      </c>
      <c r="X10" s="7">
        <v>11.171666666666667</v>
      </c>
      <c r="Y10" s="7">
        <v>12.001333333333335</v>
      </c>
      <c r="Z10" s="15">
        <v>90.85733333333333</v>
      </c>
      <c r="AA10" s="7">
        <v>1.2953333333333334</v>
      </c>
      <c r="AB10" s="15">
        <v>45.942666666666668</v>
      </c>
      <c r="AC10" s="7">
        <v>2.4236666666666671</v>
      </c>
      <c r="AD10" s="7">
        <v>1.6176666666666666</v>
      </c>
      <c r="AE10" s="7">
        <v>2.8989999999999996</v>
      </c>
      <c r="AF10" s="7">
        <v>8.961666666666666</v>
      </c>
      <c r="AG10" s="7">
        <v>15.762333333333332</v>
      </c>
      <c r="AH10" s="7">
        <v>11.954999999999998</v>
      </c>
      <c r="AI10" s="7">
        <v>117.57866666666666</v>
      </c>
      <c r="AJ10" s="7">
        <v>282.92866666666669</v>
      </c>
      <c r="AK10" s="7">
        <v>231.798</v>
      </c>
      <c r="AL10" s="7">
        <v>140.65899999999999</v>
      </c>
      <c r="AM10" s="7">
        <v>117.57866666666666</v>
      </c>
      <c r="AN10" s="7">
        <v>23.080666666666669</v>
      </c>
      <c r="AO10" s="7">
        <v>91.13900000000001</v>
      </c>
      <c r="AP10" s="16">
        <v>41.240333333333332</v>
      </c>
      <c r="AQ10" s="16">
        <v>6.1159999999999997</v>
      </c>
      <c r="AR10" s="16">
        <v>3.0566666666666666</v>
      </c>
      <c r="AS10" s="16">
        <v>58.705333333333328</v>
      </c>
      <c r="AT10" s="16">
        <v>3.8583333333333329</v>
      </c>
      <c r="AU10" s="16">
        <v>2.9830000000000001</v>
      </c>
      <c r="AV10" s="16">
        <v>1.6183333333333334</v>
      </c>
      <c r="AW10" s="7">
        <v>81.928071386662822</v>
      </c>
      <c r="AX10" s="7">
        <v>60.68171425120147</v>
      </c>
      <c r="AY10" s="7">
        <v>50.724625176518636</v>
      </c>
      <c r="AZ10" s="7">
        <v>16.408951198762018</v>
      </c>
      <c r="BA10" s="23">
        <v>80.49451439364303</v>
      </c>
      <c r="BB10" s="23">
        <v>71.208030328779742</v>
      </c>
      <c r="BC10" s="23">
        <v>62.183502969264147</v>
      </c>
      <c r="BD10" s="23">
        <v>12.673468593580475</v>
      </c>
      <c r="BE10" s="24">
        <v>133.77433333333332</v>
      </c>
      <c r="BF10" s="24">
        <v>107.681</v>
      </c>
      <c r="BG10" s="24">
        <v>76.677519138333324</v>
      </c>
      <c r="BH10" s="24">
        <v>66.959817832333329</v>
      </c>
      <c r="BI10" s="24">
        <v>9.717701306333332</v>
      </c>
      <c r="BJ10" s="23">
        <v>83.213807622082712</v>
      </c>
      <c r="BK10" s="23">
        <v>51.549550964546896</v>
      </c>
      <c r="BL10" s="23">
        <v>40.783085302845976</v>
      </c>
      <c r="BM10" s="23">
        <v>20.88566332829075</v>
      </c>
      <c r="BN10" s="24">
        <v>149.15433333333334</v>
      </c>
      <c r="BO10" s="24">
        <v>124.117</v>
      </c>
      <c r="BP10" s="24">
        <v>63.981756170666671</v>
      </c>
      <c r="BQ10" s="24">
        <v>50.618741985333337</v>
      </c>
      <c r="BR10" s="24">
        <v>13.363014185333332</v>
      </c>
      <c r="BS10" s="13">
        <v>33.697945353302266</v>
      </c>
      <c r="BT10" s="22">
        <v>32.994124773750869</v>
      </c>
      <c r="BU10" s="22">
        <v>0.70382057955139454</v>
      </c>
      <c r="BV10" s="13">
        <v>180.81942085202164</v>
      </c>
      <c r="BW10" s="22">
        <v>53.701996883210278</v>
      </c>
      <c r="BX10" s="22">
        <v>127.11742396881135</v>
      </c>
      <c r="BY10" s="13">
        <f t="shared" si="0"/>
        <v>711.1307676030699</v>
      </c>
      <c r="BZ10" s="22">
        <v>27.36550023890857</v>
      </c>
      <c r="CA10" s="22">
        <v>236.17166967743</v>
      </c>
      <c r="CB10" s="22">
        <v>24.799144672655789</v>
      </c>
      <c r="CC10" s="22">
        <v>31.193528924733105</v>
      </c>
      <c r="CD10" s="22">
        <v>118.24735472827479</v>
      </c>
      <c r="CE10" s="22">
        <v>54.179974508614428</v>
      </c>
      <c r="CF10" s="22">
        <v>192.32033119591736</v>
      </c>
      <c r="CG10" s="22">
        <v>26.853263656535816</v>
      </c>
      <c r="CH10" s="13">
        <v>925.64813380839382</v>
      </c>
      <c r="CI10" s="14">
        <v>95.6</v>
      </c>
      <c r="CJ10" s="14">
        <v>2.0059752454118618</v>
      </c>
      <c r="CK10" s="13">
        <v>2.0059752454118618</v>
      </c>
      <c r="CL10" s="13">
        <v>5.2631578947368363</v>
      </c>
      <c r="CM10" s="14">
        <v>3</v>
      </c>
      <c r="CN10" s="14">
        <v>95.46</v>
      </c>
      <c r="CO10" s="14">
        <v>2.5238964665449393</v>
      </c>
      <c r="CP10" s="14">
        <v>4.6900000000000004</v>
      </c>
      <c r="CQ10" s="14">
        <v>2.52</v>
      </c>
      <c r="CR10" s="14">
        <v>107.31</v>
      </c>
      <c r="CS10" s="14">
        <f t="shared" si="1"/>
        <v>-0.41759465478842239</v>
      </c>
      <c r="CT10" s="14">
        <v>1.05</v>
      </c>
      <c r="CU10" s="14">
        <v>-0.42</v>
      </c>
      <c r="CV10" s="13">
        <v>2923.2733333333331</v>
      </c>
      <c r="CW10" s="16">
        <v>71381.460790000012</v>
      </c>
      <c r="CX10" s="13">
        <v>29254277209</v>
      </c>
      <c r="CY10" s="13">
        <v>14033534855</v>
      </c>
      <c r="CZ10" s="14">
        <v>0.74</v>
      </c>
      <c r="DA10" s="14">
        <v>0.28000000000000003</v>
      </c>
      <c r="DB10" s="14">
        <v>2.27</v>
      </c>
      <c r="DC10" s="14">
        <v>0.32</v>
      </c>
      <c r="DD10" s="14">
        <v>82.81</v>
      </c>
      <c r="DE10" s="14">
        <v>77.2</v>
      </c>
      <c r="DF10" s="14">
        <v>93.79</v>
      </c>
      <c r="DG10" s="14">
        <v>82.81</v>
      </c>
      <c r="DH10" s="14">
        <v>0.57999999999999996</v>
      </c>
      <c r="DI10" s="14">
        <v>2.38</v>
      </c>
      <c r="DJ10" s="14">
        <v>82.593718338399199</v>
      </c>
      <c r="DK10" s="14">
        <v>85.460105643591874</v>
      </c>
      <c r="DL10" s="14">
        <v>-0.85723441756128116</v>
      </c>
      <c r="DM10" s="14">
        <v>123.75</v>
      </c>
      <c r="DN10" s="13">
        <v>8.0715394790000001</v>
      </c>
      <c r="DO10" s="13">
        <v>17.884693630000001</v>
      </c>
      <c r="DP10" s="13">
        <v>6.1394900000000003E-4</v>
      </c>
      <c r="DQ10" s="13">
        <v>1.6196712870000001</v>
      </c>
      <c r="DR10" s="13">
        <v>2.0324517709999999</v>
      </c>
      <c r="DS10" s="13">
        <v>6.4802299620000001</v>
      </c>
      <c r="DT10" s="13">
        <v>36.089199999999998</v>
      </c>
      <c r="DU10" s="14">
        <v>6.65</v>
      </c>
      <c r="DV10" s="14">
        <v>12.53</v>
      </c>
      <c r="DW10" s="14">
        <v>5.81</v>
      </c>
      <c r="DX10" s="14">
        <v>13.12</v>
      </c>
      <c r="DY10" s="14">
        <v>5.91</v>
      </c>
      <c r="DZ10" s="14">
        <v>12.3</v>
      </c>
      <c r="EA10" s="14">
        <v>8.41</v>
      </c>
      <c r="EB10" s="14">
        <v>12.88</v>
      </c>
      <c r="EC10" s="14">
        <v>8.67</v>
      </c>
      <c r="ED10" s="14">
        <v>15.07</v>
      </c>
      <c r="EE10" s="14">
        <v>19.78</v>
      </c>
      <c r="EF10" s="14">
        <v>13.84</v>
      </c>
      <c r="EG10" s="14">
        <v>15.15</v>
      </c>
      <c r="EH10" s="14">
        <v>6.22</v>
      </c>
      <c r="EI10" s="14">
        <v>23.378999999999998</v>
      </c>
      <c r="EJ10" s="14">
        <v>12.648999999999999</v>
      </c>
      <c r="EK10" s="14">
        <v>10.73</v>
      </c>
      <c r="EL10" s="14">
        <v>38.094999999999999</v>
      </c>
      <c r="EM10" s="14">
        <v>24.379000000000001</v>
      </c>
      <c r="EN10" s="14">
        <v>13.715999999999999</v>
      </c>
      <c r="EO10" s="14">
        <v>118.57300000000001</v>
      </c>
      <c r="EP10" s="14">
        <v>6.1680000000000001</v>
      </c>
      <c r="EQ10" s="14">
        <v>32.975999999999999</v>
      </c>
      <c r="ER10" s="14">
        <v>5.609</v>
      </c>
      <c r="ES10" s="14">
        <v>9.1029999999999998</v>
      </c>
      <c r="ET10" s="14">
        <v>18.350999999999999</v>
      </c>
      <c r="EU10" s="14">
        <v>13.218</v>
      </c>
      <c r="EV10" s="14">
        <v>28.195</v>
      </c>
      <c r="EW10" s="14">
        <v>4.9530000000000003</v>
      </c>
      <c r="EX10" s="14">
        <v>180.11699999999999</v>
      </c>
      <c r="EY10" s="14">
        <v>17.867999999999999</v>
      </c>
      <c r="EZ10" s="14">
        <v>197.99299999999999</v>
      </c>
      <c r="FA10" s="14">
        <v>140.18333333333334</v>
      </c>
    </row>
    <row r="11" spans="1:157">
      <c r="A11" s="13">
        <v>2017</v>
      </c>
      <c r="B11" s="13">
        <v>2</v>
      </c>
      <c r="C11" s="27">
        <v>42916</v>
      </c>
      <c r="D11" s="14">
        <v>97.287405310047589</v>
      </c>
      <c r="E11" s="14">
        <v>102.56891838362672</v>
      </c>
      <c r="F11" s="14">
        <v>91.170572911265097</v>
      </c>
      <c r="G11" s="14">
        <v>100.30564637037816</v>
      </c>
      <c r="H11" s="14">
        <v>97.971242671515554</v>
      </c>
      <c r="I11" s="14">
        <v>104.1823204205304</v>
      </c>
      <c r="J11" s="14">
        <v>102.57233515445257</v>
      </c>
      <c r="K11" s="14">
        <v>100.93094970676621</v>
      </c>
      <c r="L11" s="14">
        <v>101.71628148786954</v>
      </c>
      <c r="M11" s="14">
        <v>97.062484869013247</v>
      </c>
      <c r="N11" s="14">
        <v>108.45825725261291</v>
      </c>
      <c r="O11" s="14">
        <v>105.97382812998838</v>
      </c>
      <c r="P11" s="14">
        <v>95.893680942199566</v>
      </c>
      <c r="Q11" s="14">
        <v>104.67851008743878</v>
      </c>
      <c r="R11" s="14">
        <v>103.45183749127274</v>
      </c>
      <c r="S11" s="14">
        <v>101.40775641534083</v>
      </c>
      <c r="T11" s="7">
        <v>3.2183333333333333</v>
      </c>
      <c r="U11" s="7">
        <v>3.113</v>
      </c>
      <c r="V11" s="7">
        <v>0.10533333333333328</v>
      </c>
      <c r="W11" s="7">
        <v>23.138666666666666</v>
      </c>
      <c r="X11" s="7">
        <v>12.363333333333332</v>
      </c>
      <c r="Y11" s="7">
        <v>10.775333333333334</v>
      </c>
      <c r="Z11" s="15">
        <v>95.507333333333335</v>
      </c>
      <c r="AA11" s="7">
        <v>0.95333333333333325</v>
      </c>
      <c r="AB11" s="15">
        <v>48.245000000000005</v>
      </c>
      <c r="AC11" s="7">
        <v>3.1440000000000001</v>
      </c>
      <c r="AD11" s="7">
        <v>1.8233333333333335</v>
      </c>
      <c r="AE11" s="7">
        <v>1.835</v>
      </c>
      <c r="AF11" s="7">
        <v>8.6480000000000015</v>
      </c>
      <c r="AG11" s="7">
        <v>17.661333333333335</v>
      </c>
      <c r="AH11" s="7">
        <v>13.197333333333333</v>
      </c>
      <c r="AI11" s="7">
        <v>121.86533333333334</v>
      </c>
      <c r="AJ11" s="7">
        <v>283.5743333333333</v>
      </c>
      <c r="AK11" s="7">
        <v>232.53966666666665</v>
      </c>
      <c r="AL11" s="7">
        <v>144.43799999999999</v>
      </c>
      <c r="AM11" s="7">
        <v>121.86533333333334</v>
      </c>
      <c r="AN11" s="7">
        <v>22.572666666666663</v>
      </c>
      <c r="AO11" s="7">
        <v>88.101666666666674</v>
      </c>
      <c r="AP11" s="16">
        <v>42.211333333333336</v>
      </c>
      <c r="AQ11" s="16">
        <v>7.5906666666666665</v>
      </c>
      <c r="AR11" s="16">
        <v>2.7056666666666662</v>
      </c>
      <c r="AS11" s="16">
        <v>61.329000000000008</v>
      </c>
      <c r="AT11" s="16">
        <v>4.2566666666666668</v>
      </c>
      <c r="AU11" s="16">
        <v>2.94</v>
      </c>
      <c r="AV11" s="16">
        <v>0.83099999999999996</v>
      </c>
      <c r="AW11" s="7">
        <v>82.003072680531744</v>
      </c>
      <c r="AX11" s="7">
        <v>62.113273864387295</v>
      </c>
      <c r="AY11" s="7">
        <v>52.406256136945814</v>
      </c>
      <c r="AZ11" s="7">
        <v>15.627928015249909</v>
      </c>
      <c r="BA11" s="23">
        <v>80.560958743961834</v>
      </c>
      <c r="BB11" s="23">
        <v>74.062466303153059</v>
      </c>
      <c r="BC11" s="23">
        <v>65.482422093332033</v>
      </c>
      <c r="BD11" s="23">
        <v>11.584875089620132</v>
      </c>
      <c r="BE11" s="24">
        <v>134.00866666666667</v>
      </c>
      <c r="BF11" s="24">
        <v>107.95866666666666</v>
      </c>
      <c r="BG11" s="24">
        <v>79.95685112133333</v>
      </c>
      <c r="BH11" s="24">
        <v>70.693949793000002</v>
      </c>
      <c r="BI11" s="24">
        <v>9.2629013279999999</v>
      </c>
      <c r="BJ11" s="23">
        <v>83.295185838104572</v>
      </c>
      <c r="BK11" s="23">
        <v>51.758617282731713</v>
      </c>
      <c r="BL11" s="23">
        <v>41.074810693444427</v>
      </c>
      <c r="BM11" s="23">
        <v>20.641599699093476</v>
      </c>
      <c r="BN11" s="24">
        <v>149.56566666666666</v>
      </c>
      <c r="BO11" s="24">
        <v>124.581</v>
      </c>
      <c r="BP11" s="24">
        <v>64.481402996999989</v>
      </c>
      <c r="BQ11" s="24">
        <v>51.171409910000001</v>
      </c>
      <c r="BR11" s="24">
        <v>13.309993087000001</v>
      </c>
      <c r="BS11" s="13">
        <v>32.323835247311287</v>
      </c>
      <c r="BT11" s="22">
        <v>31.60710770520074</v>
      </c>
      <c r="BU11" s="22">
        <v>0.71672754211054757</v>
      </c>
      <c r="BV11" s="13">
        <v>194.47389104535932</v>
      </c>
      <c r="BW11" s="22">
        <v>53.753088928132058</v>
      </c>
      <c r="BX11" s="22">
        <v>140.72080211722727</v>
      </c>
      <c r="BY11" s="13">
        <f t="shared" si="0"/>
        <v>730.18561581450535</v>
      </c>
      <c r="BZ11" s="22">
        <v>27.44235882685663</v>
      </c>
      <c r="CA11" s="22">
        <v>237.66854522790661</v>
      </c>
      <c r="CB11" s="22">
        <v>26.245461793890101</v>
      </c>
      <c r="CC11" s="22">
        <v>33.114919022902768</v>
      </c>
      <c r="CD11" s="22">
        <v>120.70683235662428</v>
      </c>
      <c r="CE11" s="22">
        <v>56.169488069276753</v>
      </c>
      <c r="CF11" s="22">
        <v>201.6468411595913</v>
      </c>
      <c r="CG11" s="22">
        <v>27.191169357456953</v>
      </c>
      <c r="CH11" s="13">
        <v>956.98334210717599</v>
      </c>
      <c r="CI11" s="14">
        <v>96.2</v>
      </c>
      <c r="CJ11" s="14">
        <v>0.62761506276152179</v>
      </c>
      <c r="CK11" s="13">
        <v>2.6461801109688432</v>
      </c>
      <c r="CL11" s="13">
        <v>3.977518374405542</v>
      </c>
      <c r="CM11" s="14">
        <v>3</v>
      </c>
      <c r="CN11" s="14">
        <v>96.23</v>
      </c>
      <c r="CO11" s="14">
        <v>0.80662057406244436</v>
      </c>
      <c r="CP11" s="14">
        <v>3.99</v>
      </c>
      <c r="CQ11" s="14">
        <v>3.35</v>
      </c>
      <c r="CR11" s="14">
        <v>105.86</v>
      </c>
      <c r="CS11" s="14">
        <f t="shared" si="1"/>
        <v>-1.3512254216755171</v>
      </c>
      <c r="CT11" s="14">
        <v>-2.0699999999999998</v>
      </c>
      <c r="CU11" s="14">
        <v>-1.77</v>
      </c>
      <c r="CV11" s="13">
        <v>2918.6366666666668</v>
      </c>
      <c r="CW11" s="16">
        <v>40744.158779999954</v>
      </c>
      <c r="CX11" s="13">
        <v>38114344356</v>
      </c>
      <c r="CY11" s="13">
        <v>18787453284</v>
      </c>
      <c r="CZ11" s="14">
        <v>1.61</v>
      </c>
      <c r="DA11" s="14">
        <v>0.72</v>
      </c>
      <c r="DB11" s="14">
        <v>0.66</v>
      </c>
      <c r="DC11" s="14">
        <v>2.2599999999999998</v>
      </c>
      <c r="DD11" s="14">
        <v>84.14</v>
      </c>
      <c r="DE11" s="14">
        <v>77.75</v>
      </c>
      <c r="DF11" s="14">
        <v>94.41</v>
      </c>
      <c r="DG11" s="14">
        <v>84.68</v>
      </c>
      <c r="DH11" s="14">
        <v>1.6</v>
      </c>
      <c r="DI11" s="14">
        <v>2.42</v>
      </c>
      <c r="DJ11" s="14">
        <v>83.917595406957105</v>
      </c>
      <c r="DK11" s="14">
        <v>87.531276063386144</v>
      </c>
      <c r="DL11" s="14">
        <v>1.6969696969696857</v>
      </c>
      <c r="DM11" s="14">
        <v>125.85</v>
      </c>
      <c r="DN11" s="13">
        <v>9.6551707269999998</v>
      </c>
      <c r="DO11" s="13">
        <v>20.359398580000001</v>
      </c>
      <c r="DP11" s="13">
        <v>3.0235499999999997E-4</v>
      </c>
      <c r="DQ11" s="13">
        <v>1.9594400000000001</v>
      </c>
      <c r="DR11" s="13">
        <v>1.7308206580000001</v>
      </c>
      <c r="DS11" s="13">
        <v>8.8888656889999993</v>
      </c>
      <c r="DT11" s="13">
        <v>42.593997999999999</v>
      </c>
      <c r="DU11" s="14">
        <v>5.96</v>
      </c>
      <c r="DV11" s="14">
        <v>12.2</v>
      </c>
      <c r="DW11" s="14">
        <v>5.65</v>
      </c>
      <c r="DX11" s="14">
        <v>12.81</v>
      </c>
      <c r="DY11" s="14">
        <v>6.24</v>
      </c>
      <c r="DZ11" s="14">
        <v>11.94</v>
      </c>
      <c r="EA11" s="14">
        <v>8.2100000000000009</v>
      </c>
      <c r="EB11" s="14">
        <v>12.58</v>
      </c>
      <c r="EC11" s="14">
        <v>8.2200000000000006</v>
      </c>
      <c r="ED11" s="14">
        <v>13.43</v>
      </c>
      <c r="EE11" s="14">
        <v>19.47</v>
      </c>
      <c r="EF11" s="14">
        <v>12.89</v>
      </c>
      <c r="EG11" s="14">
        <v>13.52</v>
      </c>
      <c r="EH11" s="14">
        <v>5.84</v>
      </c>
      <c r="EI11" s="14">
        <v>23.28</v>
      </c>
      <c r="EJ11" s="14">
        <v>12.428000000000001</v>
      </c>
      <c r="EK11" s="14">
        <v>10.852</v>
      </c>
      <c r="EL11" s="14">
        <v>39.557000000000002</v>
      </c>
      <c r="EM11" s="14">
        <v>24.44</v>
      </c>
      <c r="EN11" s="14">
        <v>15.117000000000001</v>
      </c>
      <c r="EO11" s="14">
        <v>122.30099999999999</v>
      </c>
      <c r="EP11" s="14">
        <v>6.2009999999999996</v>
      </c>
      <c r="EQ11" s="14">
        <v>34.433999999999997</v>
      </c>
      <c r="ER11" s="14">
        <v>5.8140000000000001</v>
      </c>
      <c r="ES11" s="14">
        <v>9.39</v>
      </c>
      <c r="ET11" s="14">
        <v>18.498999999999999</v>
      </c>
      <c r="EU11" s="14">
        <v>13.728999999999999</v>
      </c>
      <c r="EV11" s="14">
        <v>29.338999999999999</v>
      </c>
      <c r="EW11" s="14">
        <v>4.8949999999999996</v>
      </c>
      <c r="EX11" s="14">
        <v>185.23699999999999</v>
      </c>
      <c r="EY11" s="14">
        <v>18.309000000000001</v>
      </c>
      <c r="EZ11" s="14">
        <v>203.55699999999999</v>
      </c>
      <c r="FA11" s="14">
        <v>128.38333333333335</v>
      </c>
    </row>
    <row r="12" spans="1:157">
      <c r="A12" s="13">
        <v>2017</v>
      </c>
      <c r="B12" s="13">
        <v>3</v>
      </c>
      <c r="C12" s="27">
        <v>43008</v>
      </c>
      <c r="D12" s="14">
        <v>105.51254945352831</v>
      </c>
      <c r="E12" s="14">
        <v>117.84371550638554</v>
      </c>
      <c r="F12" s="14">
        <v>90.191076777522326</v>
      </c>
      <c r="G12" s="14">
        <v>103.89157619249606</v>
      </c>
      <c r="H12" s="14">
        <v>104.19685984104558</v>
      </c>
      <c r="I12" s="14">
        <v>103.39415807459791</v>
      </c>
      <c r="J12" s="14">
        <v>105.01854883108122</v>
      </c>
      <c r="K12" s="14">
        <v>105.1367360017439</v>
      </c>
      <c r="L12" s="14">
        <v>105.81160893937842</v>
      </c>
      <c r="M12" s="14">
        <v>95.987990310409756</v>
      </c>
      <c r="N12" s="14">
        <v>107.49025708634905</v>
      </c>
      <c r="O12" s="14">
        <v>106.97365327902173</v>
      </c>
      <c r="P12" s="14">
        <v>98.407925936751283</v>
      </c>
      <c r="Q12" s="14">
        <v>106.64804774754828</v>
      </c>
      <c r="R12" s="14">
        <v>109.34822241539261</v>
      </c>
      <c r="S12" s="14">
        <v>104.8334042213606</v>
      </c>
      <c r="T12" s="7">
        <v>3.4986666666666668</v>
      </c>
      <c r="U12" s="7">
        <v>3.4293333333333336</v>
      </c>
      <c r="V12" s="7">
        <v>6.9333333333333247E-2</v>
      </c>
      <c r="W12" s="7">
        <v>20.383666666666667</v>
      </c>
      <c r="X12" s="7">
        <v>10.282999999999999</v>
      </c>
      <c r="Y12" s="7">
        <v>10.100666666666667</v>
      </c>
      <c r="Z12" s="15">
        <v>94.908999999999992</v>
      </c>
      <c r="AA12" s="7">
        <v>1.7023333333333335</v>
      </c>
      <c r="AB12" s="15">
        <v>48.841666666666669</v>
      </c>
      <c r="AC12" s="7">
        <v>3.0909999999999997</v>
      </c>
      <c r="AD12" s="7">
        <v>1.8099999999999998</v>
      </c>
      <c r="AE12" s="7">
        <v>2.4016666666666668</v>
      </c>
      <c r="AF12" s="7">
        <v>9.4510000000000005</v>
      </c>
      <c r="AG12" s="7">
        <v>15.568333333333333</v>
      </c>
      <c r="AH12" s="7">
        <v>12.043000000000001</v>
      </c>
      <c r="AI12" s="7">
        <v>118.79066666666667</v>
      </c>
      <c r="AJ12" s="7">
        <v>284.26</v>
      </c>
      <c r="AK12" s="7">
        <v>233.357</v>
      </c>
      <c r="AL12" s="7">
        <v>139.85233333333335</v>
      </c>
      <c r="AM12" s="7">
        <v>118.79066666666667</v>
      </c>
      <c r="AN12" s="7">
        <v>21.061666666666667</v>
      </c>
      <c r="AO12" s="7">
        <v>93.504666666666665</v>
      </c>
      <c r="AP12" s="16">
        <v>42.722666666666669</v>
      </c>
      <c r="AQ12" s="16">
        <v>6.2610000000000001</v>
      </c>
      <c r="AR12" s="16">
        <v>2.7876666666666665</v>
      </c>
      <c r="AS12" s="16">
        <v>59.385666666666673</v>
      </c>
      <c r="AT12" s="16">
        <v>4.0406666666666666</v>
      </c>
      <c r="AU12" s="16">
        <v>2.2763333333333331</v>
      </c>
      <c r="AV12" s="16">
        <v>1.3166666666666667</v>
      </c>
      <c r="AW12" s="7">
        <v>82.092802364032934</v>
      </c>
      <c r="AX12" s="7">
        <v>59.930635606959868</v>
      </c>
      <c r="AY12" s="7">
        <v>50.90512248043413</v>
      </c>
      <c r="AZ12" s="7">
        <v>15.05993226188575</v>
      </c>
      <c r="BA12" s="23">
        <v>80.634800774001889</v>
      </c>
      <c r="BB12" s="23">
        <v>71.819850853300139</v>
      </c>
      <c r="BC12" s="23">
        <v>62.766260987240528</v>
      </c>
      <c r="BD12" s="23">
        <v>12.605971411097114</v>
      </c>
      <c r="BE12" s="24">
        <v>134.19433333333333</v>
      </c>
      <c r="BF12" s="24">
        <v>108.20733333333334</v>
      </c>
      <c r="BG12" s="24">
        <v>77.71434541233333</v>
      </c>
      <c r="BH12" s="24">
        <v>67.917697247333322</v>
      </c>
      <c r="BI12" s="24">
        <v>9.7966481650000006</v>
      </c>
      <c r="BJ12" s="23">
        <v>83.396601932043097</v>
      </c>
      <c r="BK12" s="23">
        <v>49.651031799259023</v>
      </c>
      <c r="BL12" s="23">
        <v>40.649758697452917</v>
      </c>
      <c r="BM12" s="23">
        <v>18.129075621627738</v>
      </c>
      <c r="BN12" s="24">
        <v>150.06566666666666</v>
      </c>
      <c r="BO12" s="24">
        <v>125.14966666666668</v>
      </c>
      <c r="BP12" s="24">
        <v>62.138100793333336</v>
      </c>
      <c r="BQ12" s="24">
        <v>50.87303751066667</v>
      </c>
      <c r="BR12" s="24">
        <v>11.265063282666667</v>
      </c>
      <c r="BS12" s="13">
        <v>36.303433331071737</v>
      </c>
      <c r="BT12" s="22">
        <v>35.530905991230711</v>
      </c>
      <c r="BU12" s="22">
        <v>0.77252733984102773</v>
      </c>
      <c r="BV12" s="13">
        <v>196.34933898682567</v>
      </c>
      <c r="BW12" s="22">
        <v>57.43384499770594</v>
      </c>
      <c r="BX12" s="22">
        <v>138.91549398911974</v>
      </c>
      <c r="BY12" s="13">
        <f t="shared" si="0"/>
        <v>757.04636125076865</v>
      </c>
      <c r="BZ12" s="22">
        <v>29.494483125069973</v>
      </c>
      <c r="CA12" s="22">
        <v>252.37565175433713</v>
      </c>
      <c r="CB12" s="22">
        <v>26.153568717126596</v>
      </c>
      <c r="CC12" s="22">
        <v>33.504667192282376</v>
      </c>
      <c r="CD12" s="22">
        <v>122.67321178075699</v>
      </c>
      <c r="CE12" s="22">
        <v>57.881136607500217</v>
      </c>
      <c r="CF12" s="22">
        <v>205.93447049456128</v>
      </c>
      <c r="CG12" s="22">
        <v>29.029171579134047</v>
      </c>
      <c r="CH12" s="13">
        <v>989.69913356866607</v>
      </c>
      <c r="CI12" s="14">
        <v>96.38</v>
      </c>
      <c r="CJ12" s="14">
        <v>0.18711018711017324</v>
      </c>
      <c r="CK12" s="13">
        <v>2.8382415706359243</v>
      </c>
      <c r="CL12" s="13">
        <v>3.7571320917213935</v>
      </c>
      <c r="CM12" s="14">
        <v>3</v>
      </c>
      <c r="CN12" s="14">
        <v>96.36</v>
      </c>
      <c r="CO12" s="14">
        <v>0.13509300633898214</v>
      </c>
      <c r="CP12" s="14">
        <v>3.97</v>
      </c>
      <c r="CQ12" s="14">
        <v>3.49</v>
      </c>
      <c r="CR12" s="14">
        <v>108.17</v>
      </c>
      <c r="CS12" s="14">
        <f t="shared" si="1"/>
        <v>2.182127337993589</v>
      </c>
      <c r="CT12" s="14">
        <v>1.19</v>
      </c>
      <c r="CU12" s="14">
        <v>0.38</v>
      </c>
      <c r="CV12" s="13">
        <v>2976.623333333333</v>
      </c>
      <c r="CW12" s="16">
        <v>74675.747250000175</v>
      </c>
      <c r="CX12" s="13">
        <v>43469139146</v>
      </c>
      <c r="CY12" s="13">
        <v>22752616196</v>
      </c>
      <c r="CZ12" s="14">
        <v>2.72</v>
      </c>
      <c r="DA12" s="14">
        <v>1.43</v>
      </c>
      <c r="DB12" s="14">
        <v>3.65</v>
      </c>
      <c r="DC12" s="14">
        <v>2.89</v>
      </c>
      <c r="DD12" s="14">
        <v>86.43</v>
      </c>
      <c r="DE12" s="14">
        <v>78.86</v>
      </c>
      <c r="DF12" s="14">
        <v>97.86</v>
      </c>
      <c r="DG12" s="14">
        <v>87.12</v>
      </c>
      <c r="DH12" s="14">
        <v>2.96</v>
      </c>
      <c r="DI12" s="14">
        <v>-0.52</v>
      </c>
      <c r="DJ12" s="14">
        <v>86.403242147922995</v>
      </c>
      <c r="DK12" s="14">
        <v>87.072560467055879</v>
      </c>
      <c r="DL12" s="14">
        <v>1.5176797775129147</v>
      </c>
      <c r="DM12" s="14">
        <v>127.76</v>
      </c>
      <c r="DN12" s="13">
        <v>10.58117805</v>
      </c>
      <c r="DO12" s="13">
        <v>19.162436790000001</v>
      </c>
      <c r="DP12" s="13">
        <v>0</v>
      </c>
      <c r="DQ12" s="13">
        <v>1.837904059</v>
      </c>
      <c r="DR12" s="13">
        <v>2.2615483250000001</v>
      </c>
      <c r="DS12" s="13">
        <v>9.9188474610000004</v>
      </c>
      <c r="DT12" s="13">
        <v>43.761914599999997</v>
      </c>
      <c r="DU12" s="14">
        <v>5.52</v>
      </c>
      <c r="DV12" s="14">
        <v>11.62</v>
      </c>
      <c r="DW12" s="14">
        <v>6.01</v>
      </c>
      <c r="DX12" s="14">
        <v>12.46</v>
      </c>
      <c r="DY12" s="14">
        <v>6.25</v>
      </c>
      <c r="DZ12" s="14">
        <v>11</v>
      </c>
      <c r="EA12" s="14">
        <v>7.66</v>
      </c>
      <c r="EB12" s="14">
        <v>12.08</v>
      </c>
      <c r="EC12" s="14">
        <v>8.27</v>
      </c>
      <c r="ED12" s="14">
        <v>12.64</v>
      </c>
      <c r="EE12" s="14">
        <v>18.87</v>
      </c>
      <c r="EF12" s="14">
        <v>12.04</v>
      </c>
      <c r="EG12" s="14">
        <v>12.71</v>
      </c>
      <c r="EH12" s="14">
        <v>5.44</v>
      </c>
      <c r="EI12" s="14">
        <v>24.741</v>
      </c>
      <c r="EJ12" s="14">
        <v>14.007999999999999</v>
      </c>
      <c r="EK12" s="14">
        <v>10.733000000000001</v>
      </c>
      <c r="EL12" s="14">
        <v>40.992999999999995</v>
      </c>
      <c r="EM12" s="14">
        <v>25.99</v>
      </c>
      <c r="EN12" s="14">
        <v>15.003</v>
      </c>
      <c r="EO12" s="14">
        <v>125.154</v>
      </c>
      <c r="EP12" s="14">
        <v>6.4589999999999996</v>
      </c>
      <c r="EQ12" s="14">
        <v>35.786000000000001</v>
      </c>
      <c r="ER12" s="14">
        <v>5.75</v>
      </c>
      <c r="ES12" s="14">
        <v>9.3260000000000005</v>
      </c>
      <c r="ET12" s="14">
        <v>18.672999999999998</v>
      </c>
      <c r="EU12" s="14">
        <v>14.087</v>
      </c>
      <c r="EV12" s="14">
        <v>29.881</v>
      </c>
      <c r="EW12" s="14">
        <v>5.1920000000000002</v>
      </c>
      <c r="EX12" s="14">
        <v>191.191</v>
      </c>
      <c r="EY12" s="14">
        <v>19.059999999999999</v>
      </c>
      <c r="EZ12" s="14">
        <v>210.255</v>
      </c>
      <c r="FA12" s="14">
        <v>131.6</v>
      </c>
    </row>
    <row r="13" spans="1:157">
      <c r="A13" s="13">
        <v>2017</v>
      </c>
      <c r="B13" s="13">
        <v>4</v>
      </c>
      <c r="C13" s="27">
        <v>43100</v>
      </c>
      <c r="D13" s="14">
        <v>102.0910956663089</v>
      </c>
      <c r="E13" s="14">
        <v>108.43610013163071</v>
      </c>
      <c r="F13" s="14">
        <v>94.616466357293675</v>
      </c>
      <c r="G13" s="14">
        <v>104.8946079634954</v>
      </c>
      <c r="H13" s="14">
        <v>105.52387855220017</v>
      </c>
      <c r="I13" s="14">
        <v>103.86068891358308</v>
      </c>
      <c r="J13" s="14">
        <v>112.66484608408604</v>
      </c>
      <c r="K13" s="14">
        <v>105.04487732299299</v>
      </c>
      <c r="L13" s="14">
        <v>113.71901325854442</v>
      </c>
      <c r="M13" s="14">
        <v>109.92894294707554</v>
      </c>
      <c r="N13" s="14">
        <v>112.79505206016256</v>
      </c>
      <c r="O13" s="14">
        <v>108.69123607454026</v>
      </c>
      <c r="P13" s="14">
        <v>109.69126456561357</v>
      </c>
      <c r="Q13" s="14">
        <v>117.2856947202372</v>
      </c>
      <c r="R13" s="14">
        <v>114.31096142022568</v>
      </c>
      <c r="S13" s="14">
        <v>109.64831517151106</v>
      </c>
      <c r="T13" s="7">
        <v>4.1453333333333333</v>
      </c>
      <c r="U13" s="7">
        <v>4.0996666666666668</v>
      </c>
      <c r="V13" s="7">
        <v>4.5666666666666522E-2</v>
      </c>
      <c r="W13" s="7">
        <v>23.627000000000002</v>
      </c>
      <c r="X13" s="7">
        <v>12.453000000000001</v>
      </c>
      <c r="Y13" s="7">
        <v>11.173999999999999</v>
      </c>
      <c r="Z13" s="15">
        <v>96.24433333333333</v>
      </c>
      <c r="AA13" s="7">
        <v>1.8719999999999999</v>
      </c>
      <c r="AB13" s="15">
        <v>48.380666666666663</v>
      </c>
      <c r="AC13" s="7">
        <v>3.1663333333333337</v>
      </c>
      <c r="AD13" s="7">
        <v>1.6260000000000001</v>
      </c>
      <c r="AE13" s="7">
        <v>2.0893333333333333</v>
      </c>
      <c r="AF13" s="7">
        <v>10.016666666666666</v>
      </c>
      <c r="AG13" s="7">
        <v>16.102666666666668</v>
      </c>
      <c r="AH13" s="7">
        <v>12.990666666666668</v>
      </c>
      <c r="AI13" s="7">
        <v>124.01666666666667</v>
      </c>
      <c r="AJ13" s="7">
        <v>284.99399999999997</v>
      </c>
      <c r="AK13" s="7">
        <v>234.24766666666665</v>
      </c>
      <c r="AL13" s="7">
        <v>145.16933333333333</v>
      </c>
      <c r="AM13" s="7">
        <v>124.01666666666667</v>
      </c>
      <c r="AN13" s="7">
        <v>21.152666666666665</v>
      </c>
      <c r="AO13" s="7">
        <v>89.078333333333333</v>
      </c>
      <c r="AP13" s="16">
        <v>45.436666666666667</v>
      </c>
      <c r="AQ13" s="16">
        <v>7.0626666666666678</v>
      </c>
      <c r="AR13" s="16">
        <v>2.6259999999999999</v>
      </c>
      <c r="AS13" s="16">
        <v>59.927999999999997</v>
      </c>
      <c r="AT13" s="16">
        <v>4.6426666666666661</v>
      </c>
      <c r="AU13" s="16">
        <v>2.5186666666666668</v>
      </c>
      <c r="AV13" s="16">
        <v>1.8013333333333332</v>
      </c>
      <c r="AW13" s="7">
        <v>82.193894140461438</v>
      </c>
      <c r="AX13" s="7">
        <v>61.972584572169339</v>
      </c>
      <c r="AY13" s="7">
        <v>52.942540871983077</v>
      </c>
      <c r="AZ13" s="7">
        <v>14.571029694058431</v>
      </c>
      <c r="BA13" s="23">
        <v>80.714491300852558</v>
      </c>
      <c r="BB13" s="23">
        <v>73.220203901605274</v>
      </c>
      <c r="BC13" s="23">
        <v>64.466404793084564</v>
      </c>
      <c r="BD13" s="23">
        <v>11.955442135331428</v>
      </c>
      <c r="BE13" s="24">
        <v>134.34266666666667</v>
      </c>
      <c r="BF13" s="24">
        <v>108.43400000000001</v>
      </c>
      <c r="BG13" s="24">
        <v>79.39559589866667</v>
      </c>
      <c r="BH13" s="24">
        <v>69.903501373333327</v>
      </c>
      <c r="BI13" s="24">
        <v>9.4920945256666656</v>
      </c>
      <c r="BJ13" s="23">
        <v>83.513145143089773</v>
      </c>
      <c r="BK13" s="23">
        <v>52.278611423242317</v>
      </c>
      <c r="BL13" s="23">
        <v>43.010646085083501</v>
      </c>
      <c r="BM13" s="23">
        <v>17.728025067195006</v>
      </c>
      <c r="BN13" s="24">
        <v>150.65133333333335</v>
      </c>
      <c r="BO13" s="24">
        <v>125.81366666666666</v>
      </c>
      <c r="BP13" s="24">
        <v>65.773637914000005</v>
      </c>
      <c r="BQ13" s="24">
        <v>54.11327089666667</v>
      </c>
      <c r="BR13" s="24">
        <v>11.660367016999999</v>
      </c>
      <c r="BS13" s="13">
        <v>34.947065508989304</v>
      </c>
      <c r="BT13" s="22">
        <v>34.041231409383286</v>
      </c>
      <c r="BU13" s="22">
        <v>0.90583409960601813</v>
      </c>
      <c r="BV13" s="13">
        <v>198.3978028387809</v>
      </c>
      <c r="BW13" s="22">
        <v>58.685600098289768</v>
      </c>
      <c r="BX13" s="22">
        <v>139.71220274049114</v>
      </c>
      <c r="BY13" s="13">
        <f t="shared" si="0"/>
        <v>808.71267390552066</v>
      </c>
      <c r="BZ13" s="22">
        <v>30.174681628410347</v>
      </c>
      <c r="CA13" s="22">
        <v>265.93271974808448</v>
      </c>
      <c r="CB13" s="22">
        <v>29.961138376066661</v>
      </c>
      <c r="CC13" s="22">
        <v>35.730334370055424</v>
      </c>
      <c r="CD13" s="22">
        <v>125.313091191137</v>
      </c>
      <c r="CE13" s="22">
        <v>64.798123232745226</v>
      </c>
      <c r="CF13" s="22">
        <v>226.08388527528189</v>
      </c>
      <c r="CG13" s="22">
        <v>30.718700083739733</v>
      </c>
      <c r="CH13" s="13">
        <v>1042.0575422532909</v>
      </c>
      <c r="CI13" s="14">
        <v>97.26</v>
      </c>
      <c r="CJ13" s="14">
        <v>0.91305250051878506</v>
      </c>
      <c r="CK13" s="13">
        <v>3.7772087067861726</v>
      </c>
      <c r="CL13" s="13">
        <v>3.7772087067861726</v>
      </c>
      <c r="CM13" s="14">
        <v>3</v>
      </c>
      <c r="CN13" s="14">
        <v>96.92</v>
      </c>
      <c r="CO13" s="14">
        <v>0.58115400581153498</v>
      </c>
      <c r="CP13" s="14">
        <v>4.09</v>
      </c>
      <c r="CQ13" s="14">
        <v>4.09</v>
      </c>
      <c r="CR13" s="14">
        <v>111.29</v>
      </c>
      <c r="CS13" s="14">
        <f t="shared" si="1"/>
        <v>2.8843487103633159</v>
      </c>
      <c r="CT13" s="14">
        <v>3.27</v>
      </c>
      <c r="CU13" s="14">
        <v>3.27</v>
      </c>
      <c r="CV13" s="13">
        <v>2986.5499999999997</v>
      </c>
      <c r="CW13" s="16">
        <v>62152.056949999795</v>
      </c>
      <c r="CX13" s="13">
        <v>48788358347</v>
      </c>
      <c r="CY13" s="13">
        <v>26482265991</v>
      </c>
      <c r="CZ13" s="14">
        <v>-0.85</v>
      </c>
      <c r="DA13" s="14">
        <v>-0.01</v>
      </c>
      <c r="DB13" s="14">
        <v>-3.14</v>
      </c>
      <c r="DC13" s="14">
        <v>-0.53</v>
      </c>
      <c r="DD13" s="14">
        <v>85.7</v>
      </c>
      <c r="DE13" s="14">
        <v>78.86</v>
      </c>
      <c r="DF13" s="14">
        <v>94.79</v>
      </c>
      <c r="DG13" s="14">
        <v>86.67</v>
      </c>
      <c r="DH13" s="14">
        <v>-0.91</v>
      </c>
      <c r="DI13" s="14">
        <v>-0.77</v>
      </c>
      <c r="DJ13" s="14">
        <v>85.619723066531563</v>
      </c>
      <c r="DK13" s="14">
        <v>86.405337781484562</v>
      </c>
      <c r="DL13" s="14">
        <v>0.43049467752034332</v>
      </c>
      <c r="DM13" s="14">
        <v>128.31</v>
      </c>
      <c r="DN13" s="13">
        <v>11.221388360000001</v>
      </c>
      <c r="DO13" s="13">
        <v>19.478534580000002</v>
      </c>
      <c r="DP13" s="13">
        <v>0</v>
      </c>
      <c r="DQ13" s="13">
        <v>2.2087360629999999</v>
      </c>
      <c r="DR13" s="13">
        <v>2.9448059710000001</v>
      </c>
      <c r="DS13" s="13">
        <v>10.762375219999999</v>
      </c>
      <c r="DT13" s="13">
        <v>46.6158401</v>
      </c>
      <c r="DU13" s="14">
        <v>5.28</v>
      </c>
      <c r="DV13" s="14">
        <v>11.53</v>
      </c>
      <c r="DW13" s="14">
        <v>5.39</v>
      </c>
      <c r="DX13" s="14">
        <v>12.64</v>
      </c>
      <c r="DY13" s="14">
        <v>5.48</v>
      </c>
      <c r="DZ13" s="14">
        <v>10.78</v>
      </c>
      <c r="EA13" s="14">
        <v>7.47</v>
      </c>
      <c r="EB13" s="14">
        <v>11.9</v>
      </c>
      <c r="EC13" s="14">
        <v>8.2100000000000009</v>
      </c>
      <c r="ED13" s="14">
        <v>11.59</v>
      </c>
      <c r="EE13" s="14">
        <v>18.66</v>
      </c>
      <c r="EF13" s="14">
        <v>11.33</v>
      </c>
      <c r="EG13" s="14">
        <v>11.68</v>
      </c>
      <c r="EH13" s="14">
        <v>5.31</v>
      </c>
      <c r="EI13" s="14">
        <v>24.39</v>
      </c>
      <c r="EJ13" s="14">
        <v>13.113</v>
      </c>
      <c r="EK13" s="14">
        <v>11.276999999999999</v>
      </c>
      <c r="EL13" s="14">
        <v>41.396000000000001</v>
      </c>
      <c r="EM13" s="14">
        <v>26.324999999999999</v>
      </c>
      <c r="EN13" s="14">
        <v>15.071</v>
      </c>
      <c r="EO13" s="14">
        <v>134.32499999999999</v>
      </c>
      <c r="EP13" s="14">
        <v>6.4790000000000001</v>
      </c>
      <c r="EQ13" s="14">
        <v>38.456000000000003</v>
      </c>
      <c r="ER13" s="14">
        <v>6.585</v>
      </c>
      <c r="ES13" s="14">
        <v>9.8320000000000007</v>
      </c>
      <c r="ET13" s="14">
        <v>18.972999999999999</v>
      </c>
      <c r="EU13" s="14">
        <v>15.776</v>
      </c>
      <c r="EV13" s="14">
        <v>32.808</v>
      </c>
      <c r="EW13" s="14">
        <v>5.4160000000000004</v>
      </c>
      <c r="EX13" s="14">
        <v>200.32900000000001</v>
      </c>
      <c r="EY13" s="14">
        <v>20.536000000000001</v>
      </c>
      <c r="EZ13" s="14">
        <v>220.851</v>
      </c>
      <c r="FA13" s="14">
        <v>125.86666666666666</v>
      </c>
    </row>
    <row r="14" spans="1:157">
      <c r="A14" s="13">
        <v>2018</v>
      </c>
      <c r="B14" s="13">
        <v>1</v>
      </c>
      <c r="C14" s="27">
        <v>43190</v>
      </c>
      <c r="D14" s="14">
        <v>96.805664189460813</v>
      </c>
      <c r="E14" s="14">
        <v>105.98738511960346</v>
      </c>
      <c r="F14" s="14">
        <v>86.042029012843798</v>
      </c>
      <c r="G14" s="14">
        <v>94.733522018073202</v>
      </c>
      <c r="H14" s="14">
        <v>95.479218570408719</v>
      </c>
      <c r="I14" s="14">
        <v>93.526865570024711</v>
      </c>
      <c r="J14" s="14">
        <v>102.44823966460228</v>
      </c>
      <c r="K14" s="14">
        <v>102.46380710977678</v>
      </c>
      <c r="L14" s="14">
        <v>100.83355007103761</v>
      </c>
      <c r="M14" s="14">
        <v>94.336314406787437</v>
      </c>
      <c r="N14" s="14">
        <v>109.15788808036832</v>
      </c>
      <c r="O14" s="14">
        <v>108.59179173144135</v>
      </c>
      <c r="P14" s="14">
        <v>95.033552854545249</v>
      </c>
      <c r="Q14" s="14">
        <v>104.46054041070938</v>
      </c>
      <c r="R14" s="14">
        <v>101.40240731404826</v>
      </c>
      <c r="S14" s="14">
        <v>100.09595489713081</v>
      </c>
      <c r="T14" s="7">
        <v>2.4620000000000002</v>
      </c>
      <c r="U14" s="7">
        <v>2.4620000000000002</v>
      </c>
      <c r="V14" s="7">
        <v>0</v>
      </c>
      <c r="W14" s="7">
        <v>20.047000000000001</v>
      </c>
      <c r="X14" s="7">
        <v>9.6210000000000004</v>
      </c>
      <c r="Y14" s="7">
        <v>10.426</v>
      </c>
      <c r="Z14" s="15">
        <v>92.887</v>
      </c>
      <c r="AA14" s="7">
        <v>2.1853333333333338</v>
      </c>
      <c r="AB14" s="15">
        <v>45.840999999999994</v>
      </c>
      <c r="AC14" s="7">
        <v>2.6916666666666664</v>
      </c>
      <c r="AD14" s="7">
        <v>1.5990000000000002</v>
      </c>
      <c r="AE14" s="7">
        <v>2.62</v>
      </c>
      <c r="AF14" s="7">
        <v>8.1693333333333324</v>
      </c>
      <c r="AG14" s="7">
        <v>17.293333333333333</v>
      </c>
      <c r="AH14" s="7">
        <v>12.487333333333332</v>
      </c>
      <c r="AI14" s="7">
        <v>115.39666666666666</v>
      </c>
      <c r="AJ14" s="7">
        <v>285.80866666666662</v>
      </c>
      <c r="AK14" s="7">
        <v>235.208</v>
      </c>
      <c r="AL14" s="7">
        <v>141.03466666666665</v>
      </c>
      <c r="AM14" s="7">
        <v>115.39666666666666</v>
      </c>
      <c r="AN14" s="7">
        <v>25.638333333333332</v>
      </c>
      <c r="AO14" s="7">
        <v>94.173333333333332</v>
      </c>
      <c r="AP14" s="16">
        <v>42.683666666666674</v>
      </c>
      <c r="AQ14" s="16">
        <v>7.3983333333333334</v>
      </c>
      <c r="AR14" s="16">
        <v>2.7113333333333336</v>
      </c>
      <c r="AS14" s="16">
        <v>55.338666666666661</v>
      </c>
      <c r="AT14" s="16">
        <v>4.458333333333333</v>
      </c>
      <c r="AU14" s="16">
        <v>2.3446666666666665</v>
      </c>
      <c r="AV14" s="16">
        <v>0.46066666666666661</v>
      </c>
      <c r="AW14" s="7">
        <v>82.295615015173325</v>
      </c>
      <c r="AX14" s="7">
        <v>59.96167930796004</v>
      </c>
      <c r="AY14" s="7">
        <v>49.061539856920966</v>
      </c>
      <c r="AZ14" s="7">
        <v>18.178745651187416</v>
      </c>
      <c r="BA14" s="23">
        <v>80.793755033764938</v>
      </c>
      <c r="BB14" s="23">
        <v>72.102760614128456</v>
      </c>
      <c r="BC14" s="23">
        <v>61.246082134696024</v>
      </c>
      <c r="BD14" s="23">
        <v>15.05722996910025</v>
      </c>
      <c r="BE14" s="24">
        <v>134.50833333333335</v>
      </c>
      <c r="BF14" s="24">
        <v>108.67433333333334</v>
      </c>
      <c r="BG14" s="24">
        <v>78.357194412333342</v>
      </c>
      <c r="BH14" s="24">
        <v>66.558771452666676</v>
      </c>
      <c r="BI14" s="24">
        <v>11.798422960000002</v>
      </c>
      <c r="BJ14" s="23">
        <v>83.630791736524046</v>
      </c>
      <c r="BK14" s="23">
        <v>49.534318741257273</v>
      </c>
      <c r="BL14" s="23">
        <v>38.596648736963282</v>
      </c>
      <c r="BM14" s="23">
        <v>22.080994110696295</v>
      </c>
      <c r="BN14" s="24">
        <v>151.30033333333333</v>
      </c>
      <c r="BO14" s="24">
        <v>126.53366666666666</v>
      </c>
      <c r="BP14" s="24">
        <v>62.677589761666667</v>
      </c>
      <c r="BQ14" s="24">
        <v>48.83775485733333</v>
      </c>
      <c r="BR14" s="24">
        <v>13.839834904</v>
      </c>
      <c r="BS14" s="13">
        <v>39.507257364888012</v>
      </c>
      <c r="BT14" s="22">
        <v>38.708645099514044</v>
      </c>
      <c r="BU14" s="22">
        <v>0.79861226537397145</v>
      </c>
      <c r="BV14" s="13">
        <v>163.22883871176208</v>
      </c>
      <c r="BW14" s="22">
        <v>51.905697879465606</v>
      </c>
      <c r="BX14" s="22">
        <v>111.32314083229646</v>
      </c>
      <c r="BY14" s="13">
        <f t="shared" si="0"/>
        <v>757.49708778994614</v>
      </c>
      <c r="BZ14" s="22">
        <v>29.730307973219212</v>
      </c>
      <c r="CA14" s="22">
        <v>250.23564568536685</v>
      </c>
      <c r="CB14" s="22">
        <v>25.50132635298138</v>
      </c>
      <c r="CC14" s="22">
        <v>34.778189771931679</v>
      </c>
      <c r="CD14" s="22">
        <v>125.51042180736702</v>
      </c>
      <c r="CE14" s="22">
        <v>57.898984271511644</v>
      </c>
      <c r="CF14" s="22">
        <v>206.54493484164379</v>
      </c>
      <c r="CG14" s="22">
        <v>27.297277085924485</v>
      </c>
      <c r="CH14" s="13">
        <v>960.23318386659616</v>
      </c>
      <c r="CI14" s="14">
        <v>98.46</v>
      </c>
      <c r="CJ14" s="14">
        <v>1.2338062924120763</v>
      </c>
      <c r="CK14" s="13">
        <v>1.2338062924120763</v>
      </c>
      <c r="CL14" s="13">
        <v>2.9916317991631747</v>
      </c>
      <c r="CM14" s="14">
        <v>3</v>
      </c>
      <c r="CN14" s="14">
        <v>98.45</v>
      </c>
      <c r="CO14" s="14">
        <v>1.57862154354107</v>
      </c>
      <c r="CP14" s="14">
        <v>3.14</v>
      </c>
      <c r="CQ14" s="14">
        <v>1.58</v>
      </c>
      <c r="CR14" s="14">
        <v>111.14</v>
      </c>
      <c r="CS14" s="14">
        <f t="shared" si="1"/>
        <v>-0.13478299937101923</v>
      </c>
      <c r="CT14" s="14">
        <v>3.57</v>
      </c>
      <c r="CU14" s="14">
        <v>-0.13</v>
      </c>
      <c r="CV14" s="13">
        <v>2860.0466666666666</v>
      </c>
      <c r="CW14" s="16">
        <v>65235.165969999965</v>
      </c>
      <c r="CX14" s="13">
        <v>19107854730</v>
      </c>
      <c r="CY14" s="13">
        <v>4040840539</v>
      </c>
      <c r="CZ14" s="14">
        <v>1.21</v>
      </c>
      <c r="DA14" s="14">
        <v>2</v>
      </c>
      <c r="DB14" s="14">
        <v>3.87</v>
      </c>
      <c r="DC14" s="14">
        <v>0.04</v>
      </c>
      <c r="DD14" s="14">
        <v>86.73</v>
      </c>
      <c r="DE14" s="14">
        <v>80.44</v>
      </c>
      <c r="DF14" s="14">
        <v>98.46</v>
      </c>
      <c r="DG14" s="14">
        <v>86.7</v>
      </c>
      <c r="DH14" s="14">
        <v>1.03</v>
      </c>
      <c r="DI14" s="14">
        <v>3.78</v>
      </c>
      <c r="DJ14" s="14">
        <v>86.504559270516694</v>
      </c>
      <c r="DK14" s="14">
        <v>89.671948846260776</v>
      </c>
      <c r="DL14" s="14">
        <v>-0.7403943574156413</v>
      </c>
      <c r="DM14" s="14">
        <v>127.36</v>
      </c>
      <c r="DN14" s="13">
        <v>9.7011579060000006</v>
      </c>
      <c r="DO14" s="13">
        <v>17.666732369999998</v>
      </c>
      <c r="DP14" s="13">
        <v>0</v>
      </c>
      <c r="DQ14" s="13">
        <v>1.9856336290000001</v>
      </c>
      <c r="DR14" s="13">
        <v>2.8872826300000001</v>
      </c>
      <c r="DS14" s="13">
        <v>8.3040318269999993</v>
      </c>
      <c r="DT14" s="13">
        <v>40.544838300000002</v>
      </c>
      <c r="DU14" s="14">
        <v>5.01</v>
      </c>
      <c r="DV14" s="14">
        <v>11.34</v>
      </c>
      <c r="DW14" s="14">
        <v>5.72</v>
      </c>
      <c r="DX14" s="14">
        <v>11.72</v>
      </c>
      <c r="DY14" s="14">
        <v>5.92</v>
      </c>
      <c r="DZ14" s="14">
        <v>10.74</v>
      </c>
      <c r="EA14" s="14">
        <v>7.43</v>
      </c>
      <c r="EB14" s="14">
        <v>11.76</v>
      </c>
      <c r="EC14" s="14">
        <v>7.6</v>
      </c>
      <c r="ED14" s="14">
        <v>11.66</v>
      </c>
      <c r="EE14" s="14">
        <v>18.329999999999998</v>
      </c>
      <c r="EF14" s="14">
        <v>11.14</v>
      </c>
      <c r="EG14" s="14">
        <v>11.74</v>
      </c>
      <c r="EH14" s="14">
        <v>5.04</v>
      </c>
      <c r="EI14" s="14">
        <v>22.996000000000002</v>
      </c>
      <c r="EJ14" s="14">
        <v>12.765000000000001</v>
      </c>
      <c r="EK14" s="14">
        <v>10.231</v>
      </c>
      <c r="EL14" s="14">
        <v>37.393999999999998</v>
      </c>
      <c r="EM14" s="14">
        <v>23.823</v>
      </c>
      <c r="EN14" s="14">
        <v>13.571</v>
      </c>
      <c r="EO14" s="14">
        <v>122.38999999999999</v>
      </c>
      <c r="EP14" s="14">
        <v>6.2939999999999996</v>
      </c>
      <c r="EQ14" s="14">
        <v>34.235999999999997</v>
      </c>
      <c r="ER14" s="14">
        <v>5.6509999999999998</v>
      </c>
      <c r="ES14" s="14">
        <v>9.4339999999999993</v>
      </c>
      <c r="ET14" s="14">
        <v>18.957999999999998</v>
      </c>
      <c r="EU14" s="14">
        <v>13.663</v>
      </c>
      <c r="EV14" s="14">
        <v>29.321999999999999</v>
      </c>
      <c r="EW14" s="14">
        <v>4.8319999999999999</v>
      </c>
      <c r="EX14" s="14">
        <v>182.97900000000001</v>
      </c>
      <c r="EY14" s="14">
        <v>18.283000000000001</v>
      </c>
      <c r="EZ14" s="14">
        <v>201.26400000000001</v>
      </c>
      <c r="FA14" s="14">
        <v>120.34999999999998</v>
      </c>
    </row>
    <row r="15" spans="1:157">
      <c r="A15" s="13">
        <v>2018</v>
      </c>
      <c r="B15" s="13">
        <v>2</v>
      </c>
      <c r="C15" s="27">
        <v>43281</v>
      </c>
      <c r="D15" s="14">
        <v>98.290945753515373</v>
      </c>
      <c r="E15" s="14">
        <v>106.62126258496825</v>
      </c>
      <c r="F15" s="14">
        <v>88.398205167525546</v>
      </c>
      <c r="G15" s="14">
        <v>100.03333570380438</v>
      </c>
      <c r="H15" s="14">
        <v>101.70477661882767</v>
      </c>
      <c r="I15" s="14">
        <v>97.317540954154268</v>
      </c>
      <c r="J15" s="14">
        <v>106.54037442599173</v>
      </c>
      <c r="K15" s="14">
        <v>103.70232961323929</v>
      </c>
      <c r="L15" s="14">
        <v>104.73916161236872</v>
      </c>
      <c r="M15" s="14">
        <v>99.677884910783405</v>
      </c>
      <c r="N15" s="14">
        <v>113.0506526760488</v>
      </c>
      <c r="O15" s="14">
        <v>110.13225966938556</v>
      </c>
      <c r="P15" s="14">
        <v>100.00982062857388</v>
      </c>
      <c r="Q15" s="14">
        <v>110.2584869146081</v>
      </c>
      <c r="R15" s="14">
        <v>105.85310383501023</v>
      </c>
      <c r="S15" s="14">
        <v>104.0967436108629</v>
      </c>
      <c r="T15" s="7">
        <v>2.9569999999999994</v>
      </c>
      <c r="U15" s="7">
        <v>2.8543333333333329</v>
      </c>
      <c r="V15" s="7">
        <v>0.10266666666666646</v>
      </c>
      <c r="W15" s="7">
        <v>21.603333333333335</v>
      </c>
      <c r="X15" s="7">
        <v>11.744333333333335</v>
      </c>
      <c r="Y15" s="7">
        <v>9.859</v>
      </c>
      <c r="Z15" s="15">
        <v>94.682666666666663</v>
      </c>
      <c r="AA15" s="7">
        <v>1.9093333333333333</v>
      </c>
      <c r="AB15" s="15">
        <v>47.070666666666668</v>
      </c>
      <c r="AC15" s="7">
        <v>2.2330000000000001</v>
      </c>
      <c r="AD15" s="7">
        <v>1.8276666666666666</v>
      </c>
      <c r="AE15" s="7">
        <v>2.3809999999999998</v>
      </c>
      <c r="AF15" s="7">
        <v>8.0713333333333335</v>
      </c>
      <c r="AG15" s="7">
        <v>20.004333333333335</v>
      </c>
      <c r="AH15" s="7">
        <v>11.185333333333332</v>
      </c>
      <c r="AI15" s="7">
        <v>119.24299999999999</v>
      </c>
      <c r="AJ15" s="7">
        <v>286.73066666666665</v>
      </c>
      <c r="AK15" s="7">
        <v>236.22799999999998</v>
      </c>
      <c r="AL15" s="7">
        <v>145.25166666666667</v>
      </c>
      <c r="AM15" s="7">
        <v>119.24299999999999</v>
      </c>
      <c r="AN15" s="7">
        <v>26.008666666666667</v>
      </c>
      <c r="AO15" s="7">
        <v>90.976333333333329</v>
      </c>
      <c r="AP15" s="16">
        <v>43.758333333333326</v>
      </c>
      <c r="AQ15" s="16">
        <v>7.0030000000000001</v>
      </c>
      <c r="AR15" s="16">
        <v>2.2850000000000001</v>
      </c>
      <c r="AS15" s="16">
        <v>58.747999999999998</v>
      </c>
      <c r="AT15" s="16">
        <v>4.0996666666666668</v>
      </c>
      <c r="AU15" s="16">
        <v>2.3333333333333335</v>
      </c>
      <c r="AV15" s="16">
        <v>1.0153333333333332</v>
      </c>
      <c r="AW15" s="7">
        <v>82.386722964175448</v>
      </c>
      <c r="AX15" s="7">
        <v>61.487912807400768</v>
      </c>
      <c r="AY15" s="7">
        <v>50.477928103357769</v>
      </c>
      <c r="AZ15" s="7">
        <v>17.905933379995638</v>
      </c>
      <c r="BA15" s="23">
        <v>80.866706411737482</v>
      </c>
      <c r="BB15" s="23">
        <v>72.673969347931163</v>
      </c>
      <c r="BC15" s="23">
        <v>62.090567368414625</v>
      </c>
      <c r="BD15" s="23">
        <v>14.56285114804704</v>
      </c>
      <c r="BE15" s="24">
        <v>134.74766666666667</v>
      </c>
      <c r="BF15" s="24">
        <v>108.96599999999999</v>
      </c>
      <c r="BG15" s="24">
        <v>79.189917439666672</v>
      </c>
      <c r="BH15" s="24">
        <v>67.657607638666676</v>
      </c>
      <c r="BI15" s="24">
        <v>11.532309801000002</v>
      </c>
      <c r="BJ15" s="23">
        <v>83.734365027667565</v>
      </c>
      <c r="BK15" s="23">
        <v>51.909936588560079</v>
      </c>
      <c r="BL15" s="23">
        <v>40.534636654041797</v>
      </c>
      <c r="BM15" s="23">
        <v>21.913530784441722</v>
      </c>
      <c r="BN15" s="24">
        <v>151.983</v>
      </c>
      <c r="BO15" s="24">
        <v>127.262</v>
      </c>
      <c r="BP15" s="24">
        <v>66.06162350133333</v>
      </c>
      <c r="BQ15" s="24">
        <v>51.58518929866667</v>
      </c>
      <c r="BR15" s="24">
        <v>14.476434202666667</v>
      </c>
      <c r="BS15" s="13">
        <v>39.919013816657547</v>
      </c>
      <c r="BT15" s="22">
        <v>39.050060654364223</v>
      </c>
      <c r="BU15" s="22">
        <v>0.86895316229332487</v>
      </c>
      <c r="BV15" s="13">
        <v>170.28121192602453</v>
      </c>
      <c r="BW15" s="22">
        <v>55.797339662225617</v>
      </c>
      <c r="BX15" s="22">
        <v>114.48387226379892</v>
      </c>
      <c r="BY15" s="13">
        <f t="shared" si="0"/>
        <v>779.18514523452757</v>
      </c>
      <c r="BZ15" s="22">
        <v>30.041421456348864</v>
      </c>
      <c r="CA15" s="22">
        <v>249.38989023108726</v>
      </c>
      <c r="CB15" s="22">
        <v>27.100548786429954</v>
      </c>
      <c r="CC15" s="22">
        <v>36.602484482902661</v>
      </c>
      <c r="CD15" s="22">
        <v>128.35764067844298</v>
      </c>
      <c r="CE15" s="22">
        <v>60.7443439912767</v>
      </c>
      <c r="CF15" s="22">
        <v>218.81295153288039</v>
      </c>
      <c r="CG15" s="22">
        <v>28.135864075158807</v>
      </c>
      <c r="CH15" s="13">
        <v>989.38537097720962</v>
      </c>
      <c r="CI15" s="14">
        <v>99.29</v>
      </c>
      <c r="CJ15" s="14">
        <v>0.84298192159253382</v>
      </c>
      <c r="CK15" s="13">
        <v>2.087188977997112</v>
      </c>
      <c r="CL15" s="13">
        <v>3.2120582120582108</v>
      </c>
      <c r="CM15" s="14">
        <v>3</v>
      </c>
      <c r="CN15" s="14">
        <v>99.31</v>
      </c>
      <c r="CO15" s="14">
        <v>0.87353986795326577</v>
      </c>
      <c r="CP15" s="14">
        <v>3.2</v>
      </c>
      <c r="CQ15" s="14">
        <v>2.4700000000000002</v>
      </c>
      <c r="CR15" s="14">
        <v>113.72</v>
      </c>
      <c r="CS15" s="14">
        <f t="shared" si="1"/>
        <v>2.3213964369263929</v>
      </c>
      <c r="CT15" s="14">
        <v>7.43</v>
      </c>
      <c r="CU15" s="14">
        <v>2.19</v>
      </c>
      <c r="CV15" s="13">
        <v>2840.7099999999996</v>
      </c>
      <c r="CW15" s="16">
        <v>64813.752350000032</v>
      </c>
      <c r="CX15" s="13">
        <v>36537255287</v>
      </c>
      <c r="CY15" s="13">
        <v>19550297692</v>
      </c>
      <c r="CZ15" s="14">
        <v>3.54</v>
      </c>
      <c r="DA15" s="14">
        <v>9.7200000000000006</v>
      </c>
      <c r="DB15" s="14">
        <v>1.87</v>
      </c>
      <c r="DC15" s="14">
        <v>1.94</v>
      </c>
      <c r="DD15" s="14">
        <v>89.8</v>
      </c>
      <c r="DE15" s="14">
        <v>88.25</v>
      </c>
      <c r="DF15" s="14">
        <v>100.3</v>
      </c>
      <c r="DG15" s="14">
        <v>88.38</v>
      </c>
      <c r="DH15" s="14">
        <v>3.87</v>
      </c>
      <c r="DI15" s="14">
        <v>0.66</v>
      </c>
      <c r="DJ15" s="14">
        <v>89.854778790948984</v>
      </c>
      <c r="DK15" s="14">
        <v>90.262718932443704</v>
      </c>
      <c r="DL15" s="14">
        <v>2.5832286432160956</v>
      </c>
      <c r="DM15" s="14">
        <v>130.65</v>
      </c>
      <c r="DN15" s="13">
        <v>10.15586613</v>
      </c>
      <c r="DO15" s="13">
        <v>22.858835410000001</v>
      </c>
      <c r="DP15" s="13">
        <v>0</v>
      </c>
      <c r="DQ15" s="13">
        <v>1.666531599</v>
      </c>
      <c r="DR15" s="13">
        <v>3.3170062919999999</v>
      </c>
      <c r="DS15" s="13">
        <v>10.39982564</v>
      </c>
      <c r="DT15" s="13">
        <v>48.398065000000003</v>
      </c>
      <c r="DU15" s="14">
        <v>4.5999999999999996</v>
      </c>
      <c r="DV15" s="14">
        <v>10.98</v>
      </c>
      <c r="DW15" s="14">
        <v>5.65</v>
      </c>
      <c r="DX15" s="14">
        <v>12.89</v>
      </c>
      <c r="DY15" s="14">
        <v>6.01</v>
      </c>
      <c r="DZ15" s="14">
        <v>10.59</v>
      </c>
      <c r="EA15" s="14">
        <v>7.25</v>
      </c>
      <c r="EB15" s="14">
        <v>11.63</v>
      </c>
      <c r="EC15" s="14">
        <v>7.73</v>
      </c>
      <c r="ED15" s="14">
        <v>12.24</v>
      </c>
      <c r="EE15" s="14">
        <v>17.89</v>
      </c>
      <c r="EF15" s="14">
        <v>10.8</v>
      </c>
      <c r="EG15" s="14">
        <v>12.38</v>
      </c>
      <c r="EH15" s="14">
        <v>4.49</v>
      </c>
      <c r="EI15" s="14">
        <v>23.423000000000002</v>
      </c>
      <c r="EJ15" s="14">
        <v>12.914</v>
      </c>
      <c r="EK15" s="14">
        <v>10.509</v>
      </c>
      <c r="EL15" s="14">
        <v>39.493000000000002</v>
      </c>
      <c r="EM15" s="14">
        <v>25.372</v>
      </c>
      <c r="EN15" s="14">
        <v>14.121</v>
      </c>
      <c r="EO15" s="14">
        <v>127.04400000000001</v>
      </c>
      <c r="EP15" s="14">
        <v>6.3710000000000004</v>
      </c>
      <c r="EQ15" s="14">
        <v>35.457999999999998</v>
      </c>
      <c r="ER15" s="14">
        <v>5.9710000000000001</v>
      </c>
      <c r="ES15" s="14">
        <v>9.7870000000000008</v>
      </c>
      <c r="ET15" s="14">
        <v>19.225000000000001</v>
      </c>
      <c r="EU15" s="14">
        <v>14.32</v>
      </c>
      <c r="EV15" s="14">
        <v>30.905000000000001</v>
      </c>
      <c r="EW15" s="14">
        <v>5.0069999999999997</v>
      </c>
      <c r="EX15" s="14">
        <v>190.125</v>
      </c>
      <c r="EY15" s="14">
        <v>19.027999999999999</v>
      </c>
      <c r="EZ15" s="14">
        <v>209.15600000000001</v>
      </c>
      <c r="FA15" s="14">
        <v>118.61666666666667</v>
      </c>
    </row>
    <row r="16" spans="1:157">
      <c r="A16" s="13">
        <v>2018</v>
      </c>
      <c r="B16" s="13">
        <v>3</v>
      </c>
      <c r="C16" s="27">
        <v>43373</v>
      </c>
      <c r="D16" s="14">
        <v>105.60017351675901</v>
      </c>
      <c r="E16" s="14">
        <v>118.9205068155096</v>
      </c>
      <c r="F16" s="14">
        <v>90.40904829258757</v>
      </c>
      <c r="G16" s="14">
        <v>105.99509442222192</v>
      </c>
      <c r="H16" s="14">
        <v>106.23081660254002</v>
      </c>
      <c r="I16" s="14">
        <v>105.62215427894012</v>
      </c>
      <c r="J16" s="14">
        <v>108.86944327539879</v>
      </c>
      <c r="K16" s="14">
        <v>108.28254983814605</v>
      </c>
      <c r="L16" s="14">
        <v>107.68148282423185</v>
      </c>
      <c r="M16" s="14">
        <v>102.600691473445</v>
      </c>
      <c r="N16" s="14">
        <v>112.33232236563042</v>
      </c>
      <c r="O16" s="14">
        <v>111.732803482809</v>
      </c>
      <c r="P16" s="14">
        <v>102.47116422133247</v>
      </c>
      <c r="Q16" s="14">
        <v>111.82774477186946</v>
      </c>
      <c r="R16" s="14">
        <v>111.84100250757747</v>
      </c>
      <c r="S16" s="14">
        <v>107.82949670548579</v>
      </c>
      <c r="T16" s="7">
        <v>3.871</v>
      </c>
      <c r="U16" s="7">
        <v>3.871</v>
      </c>
      <c r="V16" s="7">
        <v>0</v>
      </c>
      <c r="W16" s="7">
        <v>22.931333333333335</v>
      </c>
      <c r="X16" s="7">
        <v>12.186</v>
      </c>
      <c r="Y16" s="7">
        <v>10.745333333333335</v>
      </c>
      <c r="Z16" s="15">
        <v>92.877666666666684</v>
      </c>
      <c r="AA16" s="7">
        <v>1.5506666666666666</v>
      </c>
      <c r="AB16" s="15">
        <v>45.903666666666673</v>
      </c>
      <c r="AC16" s="7">
        <v>2.3673333333333333</v>
      </c>
      <c r="AD16" s="7">
        <v>2.5746666666666664</v>
      </c>
      <c r="AE16" s="7">
        <v>2.3243333333333336</v>
      </c>
      <c r="AF16" s="7">
        <v>8.049666666666667</v>
      </c>
      <c r="AG16" s="7">
        <v>17.869666666666667</v>
      </c>
      <c r="AH16" s="7">
        <v>12.237666666666668</v>
      </c>
      <c r="AI16" s="7">
        <v>119.67966666666666</v>
      </c>
      <c r="AJ16" s="7">
        <v>287.81166666666667</v>
      </c>
      <c r="AK16" s="7">
        <v>237.32799999999997</v>
      </c>
      <c r="AL16" s="7">
        <v>144.78033333333335</v>
      </c>
      <c r="AM16" s="7">
        <v>119.67966666666666</v>
      </c>
      <c r="AN16" s="7">
        <v>25.100666666666665</v>
      </c>
      <c r="AO16" s="7">
        <v>92.547666666666657</v>
      </c>
      <c r="AP16" s="16">
        <v>43.502666666666663</v>
      </c>
      <c r="AQ16" s="16">
        <v>6.4770000000000003</v>
      </c>
      <c r="AR16" s="16">
        <v>2.5370000000000004</v>
      </c>
      <c r="AS16" s="16">
        <v>57.314</v>
      </c>
      <c r="AT16" s="16">
        <v>5.4926666666666657</v>
      </c>
      <c r="AU16" s="16">
        <v>3.3696666666666668</v>
      </c>
      <c r="AV16" s="16">
        <v>0.98733333333333329</v>
      </c>
      <c r="AW16" s="7">
        <v>82.459478710036066</v>
      </c>
      <c r="AX16" s="7">
        <v>61.004320321804997</v>
      </c>
      <c r="AY16" s="7">
        <v>50.427959055259677</v>
      </c>
      <c r="AZ16" s="7">
        <v>17.337069261248647</v>
      </c>
      <c r="BA16" s="23">
        <v>80.929367387770114</v>
      </c>
      <c r="BB16" s="23">
        <v>73.199134328817735</v>
      </c>
      <c r="BC16" s="23">
        <v>62.959701902160667</v>
      </c>
      <c r="BD16" s="23">
        <v>13.988461093898371</v>
      </c>
      <c r="BE16" s="24">
        <v>135.11699999999999</v>
      </c>
      <c r="BF16" s="24">
        <v>109.34933333333333</v>
      </c>
      <c r="BG16" s="24">
        <v>80.04276539433333</v>
      </c>
      <c r="BH16" s="24">
        <v>68.846014298666674</v>
      </c>
      <c r="BI16" s="24">
        <v>11.196751095666668</v>
      </c>
      <c r="BJ16" s="23">
        <v>83.813449061744137</v>
      </c>
      <c r="BK16" s="23">
        <v>50.584644950460486</v>
      </c>
      <c r="BL16" s="23">
        <v>39.720409798508086</v>
      </c>
      <c r="BM16" s="23">
        <v>21.477337960150113</v>
      </c>
      <c r="BN16" s="24">
        <v>152.69466666666668</v>
      </c>
      <c r="BO16" s="24">
        <v>127.97866666666668</v>
      </c>
      <c r="BP16" s="24">
        <v>64.737554145666664</v>
      </c>
      <c r="BQ16" s="24">
        <v>50.833650854666672</v>
      </c>
      <c r="BR16" s="24">
        <v>13.903903290999999</v>
      </c>
      <c r="BS16" s="13">
        <v>43.692485108893344</v>
      </c>
      <c r="BT16" s="22">
        <v>42.76623765523351</v>
      </c>
      <c r="BU16" s="22">
        <v>0.92624745365983241</v>
      </c>
      <c r="BV16" s="13">
        <v>183.23652344543802</v>
      </c>
      <c r="BW16" s="22">
        <v>58.594714305224365</v>
      </c>
      <c r="BX16" s="22">
        <v>124.64180914021365</v>
      </c>
      <c r="BY16" s="13">
        <f t="shared" si="0"/>
        <v>805.23345032666828</v>
      </c>
      <c r="BZ16" s="22">
        <v>31.707016811152752</v>
      </c>
      <c r="CA16" s="22">
        <v>262.74202953056533</v>
      </c>
      <c r="CB16" s="22">
        <v>27.798248769650165</v>
      </c>
      <c r="CC16" s="22">
        <v>36.513327222592046</v>
      </c>
      <c r="CD16" s="22">
        <v>130.96609905718552</v>
      </c>
      <c r="CE16" s="22">
        <v>62.605342972480742</v>
      </c>
      <c r="CF16" s="22">
        <v>223.04768914629983</v>
      </c>
      <c r="CG16" s="22">
        <v>29.853696816741838</v>
      </c>
      <c r="CH16" s="13">
        <v>1032.1624588809996</v>
      </c>
      <c r="CI16" s="14">
        <v>99.58</v>
      </c>
      <c r="CJ16" s="14">
        <v>0.29207372343638127</v>
      </c>
      <c r="CK16" s="13">
        <v>2.385358831996709</v>
      </c>
      <c r="CL16" s="13">
        <v>3.3201909109773942</v>
      </c>
      <c r="CM16" s="14">
        <v>3</v>
      </c>
      <c r="CN16" s="14">
        <v>99.47</v>
      </c>
      <c r="CO16" s="14">
        <v>0.16111167052663689</v>
      </c>
      <c r="CP16" s="14">
        <v>3.23</v>
      </c>
      <c r="CQ16" s="14">
        <v>2.63</v>
      </c>
      <c r="CR16" s="14">
        <v>115.97</v>
      </c>
      <c r="CS16" s="14">
        <f t="shared" si="1"/>
        <v>1.9785437917692494</v>
      </c>
      <c r="CT16" s="14">
        <v>7.21</v>
      </c>
      <c r="CU16" s="14">
        <v>4.21</v>
      </c>
      <c r="CV16" s="13">
        <v>2960.9733333333338</v>
      </c>
      <c r="CW16" s="16">
        <v>65336.418259999831</v>
      </c>
      <c r="CX16" s="13">
        <v>43469139146</v>
      </c>
      <c r="CY16" s="13">
        <v>22752616196</v>
      </c>
      <c r="CZ16" s="14">
        <v>2.0299999999999998</v>
      </c>
      <c r="DA16" s="14">
        <v>6.55</v>
      </c>
      <c r="DB16" s="14">
        <v>-2.6</v>
      </c>
      <c r="DC16" s="14">
        <v>1.75</v>
      </c>
      <c r="DD16" s="14">
        <v>91.62</v>
      </c>
      <c r="DE16" s="14">
        <v>94.04</v>
      </c>
      <c r="DF16" s="14">
        <v>97.69</v>
      </c>
      <c r="DG16" s="14">
        <v>89.92</v>
      </c>
      <c r="DH16" s="14">
        <v>2.1</v>
      </c>
      <c r="DI16" s="14">
        <v>3.82</v>
      </c>
      <c r="DJ16" s="14">
        <v>91.746031746031733</v>
      </c>
      <c r="DK16" s="14">
        <v>93.710036141228812</v>
      </c>
      <c r="DL16" s="14">
        <v>-0.88021431305014275</v>
      </c>
      <c r="DM16" s="14">
        <v>129.5</v>
      </c>
      <c r="DN16" s="13">
        <v>10.13916639</v>
      </c>
      <c r="DO16" s="13">
        <v>23.11328722</v>
      </c>
      <c r="DP16" s="13">
        <v>1.07704E-4</v>
      </c>
      <c r="DQ16" s="13">
        <v>1.1947556530000001</v>
      </c>
      <c r="DR16" s="13">
        <v>2.5614407589999999</v>
      </c>
      <c r="DS16" s="13">
        <v>7.7315228149999999</v>
      </c>
      <c r="DT16" s="13">
        <v>44.740280499999997</v>
      </c>
      <c r="DU16" s="14">
        <v>4.53</v>
      </c>
      <c r="DV16" s="14">
        <v>10.65</v>
      </c>
      <c r="DW16" s="14">
        <v>5.56</v>
      </c>
      <c r="DX16" s="14">
        <v>12.93</v>
      </c>
      <c r="DY16" s="14">
        <v>5.93</v>
      </c>
      <c r="DZ16" s="14">
        <v>10.5</v>
      </c>
      <c r="EA16" s="14">
        <v>7.19</v>
      </c>
      <c r="EB16" s="14">
        <v>11.68</v>
      </c>
      <c r="EC16" s="14">
        <v>7.72</v>
      </c>
      <c r="ED16" s="14">
        <v>12.21</v>
      </c>
      <c r="EE16" s="14">
        <v>17.7</v>
      </c>
      <c r="EF16" s="14">
        <v>10.7</v>
      </c>
      <c r="EG16" s="14">
        <v>12.26</v>
      </c>
      <c r="EH16" s="14">
        <v>4.6500000000000004</v>
      </c>
      <c r="EI16" s="14">
        <v>24.884999999999998</v>
      </c>
      <c r="EJ16" s="14">
        <v>14.14</v>
      </c>
      <c r="EK16" s="14">
        <v>10.744999999999999</v>
      </c>
      <c r="EL16" s="14">
        <v>41.823999999999998</v>
      </c>
      <c r="EM16" s="14">
        <v>26.498000000000001</v>
      </c>
      <c r="EN16" s="14">
        <v>15.326000000000001</v>
      </c>
      <c r="EO16" s="14">
        <v>129.77099999999999</v>
      </c>
      <c r="EP16" s="14">
        <v>6.6520000000000001</v>
      </c>
      <c r="EQ16" s="14">
        <v>36.417000000000002</v>
      </c>
      <c r="ER16" s="14">
        <v>6.1459999999999999</v>
      </c>
      <c r="ES16" s="14">
        <v>9.7460000000000004</v>
      </c>
      <c r="ET16" s="14">
        <v>19.503</v>
      </c>
      <c r="EU16" s="14">
        <v>14.666</v>
      </c>
      <c r="EV16" s="14">
        <v>31.331</v>
      </c>
      <c r="EW16" s="14">
        <v>5.31</v>
      </c>
      <c r="EX16" s="14">
        <v>196.65600000000001</v>
      </c>
      <c r="EY16" s="14">
        <v>19.657</v>
      </c>
      <c r="EZ16" s="14">
        <v>216.315</v>
      </c>
      <c r="FA16" s="14">
        <v>103.48333333333333</v>
      </c>
    </row>
    <row r="17" spans="1:157">
      <c r="A17" s="13">
        <v>2018</v>
      </c>
      <c r="B17" s="13">
        <v>4</v>
      </c>
      <c r="C17" s="27">
        <v>43465</v>
      </c>
      <c r="D17" s="14">
        <v>102.97941835538923</v>
      </c>
      <c r="E17" s="14">
        <v>109.2488356719234</v>
      </c>
      <c r="F17" s="14">
        <v>95.18179233755005</v>
      </c>
      <c r="G17" s="14">
        <v>106.57247518639984</v>
      </c>
      <c r="H17" s="14">
        <v>107.96119157532786</v>
      </c>
      <c r="I17" s="14">
        <v>104.3190771831686</v>
      </c>
      <c r="J17" s="14">
        <v>116.74183654566872</v>
      </c>
      <c r="K17" s="14">
        <v>107.55220778413705</v>
      </c>
      <c r="L17" s="14">
        <v>116.30815919799333</v>
      </c>
      <c r="M17" s="14">
        <v>113.96897465700347</v>
      </c>
      <c r="N17" s="14">
        <v>115.73582583345035</v>
      </c>
      <c r="O17" s="14">
        <v>113.21804665592708</v>
      </c>
      <c r="P17" s="14">
        <v>114.1525936030465</v>
      </c>
      <c r="Q17" s="14">
        <v>122.84427156030189</v>
      </c>
      <c r="R17" s="14">
        <v>121.84753860340079</v>
      </c>
      <c r="S17" s="14">
        <v>112.81686285702411</v>
      </c>
      <c r="T17" s="7">
        <v>2.6150000000000002</v>
      </c>
      <c r="U17" s="7">
        <v>2.5703333333333336</v>
      </c>
      <c r="V17" s="7">
        <v>4.4666666666666632E-2</v>
      </c>
      <c r="W17" s="7">
        <v>23.12833333333333</v>
      </c>
      <c r="X17" s="7">
        <v>12.677666666666667</v>
      </c>
      <c r="Y17" s="7">
        <v>10.450666666666665</v>
      </c>
      <c r="Z17" s="15">
        <v>96.748333333333335</v>
      </c>
      <c r="AA17" s="7">
        <v>1.5126666666666668</v>
      </c>
      <c r="AB17" s="15">
        <v>48.260333333333335</v>
      </c>
      <c r="AC17" s="7">
        <v>2.8886666666666669</v>
      </c>
      <c r="AD17" s="7">
        <v>2.1283333333333334</v>
      </c>
      <c r="AE17" s="7">
        <v>3.1496666666666666</v>
      </c>
      <c r="AF17" s="7">
        <v>9.5</v>
      </c>
      <c r="AG17" s="7">
        <v>15.650333333333334</v>
      </c>
      <c r="AH17" s="7">
        <v>13.658333333333333</v>
      </c>
      <c r="AI17" s="7">
        <v>122.54566666666666</v>
      </c>
      <c r="AJ17" s="7">
        <v>289.03166666666669</v>
      </c>
      <c r="AK17" s="7">
        <v>238.48266666666666</v>
      </c>
      <c r="AL17" s="7">
        <v>144.05966666666666</v>
      </c>
      <c r="AM17" s="7">
        <v>122.54566666666666</v>
      </c>
      <c r="AN17" s="7">
        <v>21.513666666666666</v>
      </c>
      <c r="AO17" s="7">
        <v>94.423000000000002</v>
      </c>
      <c r="AP17" s="16">
        <v>47.517666666666663</v>
      </c>
      <c r="AQ17" s="16">
        <v>6.2486666666666659</v>
      </c>
      <c r="AR17" s="16">
        <v>2.7570000000000001</v>
      </c>
      <c r="AS17" s="16">
        <v>57.834333333333326</v>
      </c>
      <c r="AT17" s="16">
        <v>4.9140000000000006</v>
      </c>
      <c r="AU17" s="16">
        <v>2.7900000000000005</v>
      </c>
      <c r="AV17" s="16">
        <v>0.48399999999999999</v>
      </c>
      <c r="AW17" s="7">
        <v>82.510912875751785</v>
      </c>
      <c r="AX17" s="7">
        <v>60.406766110185508</v>
      </c>
      <c r="AY17" s="7">
        <v>51.385565407968159</v>
      </c>
      <c r="AZ17" s="7">
        <v>14.933858424402851</v>
      </c>
      <c r="BA17" s="23">
        <v>80.980400831748</v>
      </c>
      <c r="BB17" s="23">
        <v>71.821908173987481</v>
      </c>
      <c r="BC17" s="23">
        <v>63.004810050322945</v>
      </c>
      <c r="BD17" s="23">
        <v>12.276335101408396</v>
      </c>
      <c r="BE17" s="24">
        <v>135.61799999999999</v>
      </c>
      <c r="BF17" s="24">
        <v>109.824</v>
      </c>
      <c r="BG17" s="24">
        <v>78.877692433000007</v>
      </c>
      <c r="BH17" s="24">
        <v>69.194402589666666</v>
      </c>
      <c r="BI17" s="24">
        <v>9.6832898433333341</v>
      </c>
      <c r="BJ17" s="23">
        <v>83.863888701788852</v>
      </c>
      <c r="BK17" s="23">
        <v>50.662694462609068</v>
      </c>
      <c r="BL17" s="23">
        <v>41.46739204380583</v>
      </c>
      <c r="BM17" s="23">
        <v>18.150046136195368</v>
      </c>
      <c r="BN17" s="24">
        <v>153.41366666666667</v>
      </c>
      <c r="BO17" s="24">
        <v>128.65866666666668</v>
      </c>
      <c r="BP17" s="24">
        <v>65.181947192999999</v>
      </c>
      <c r="BQ17" s="24">
        <v>53.351393705</v>
      </c>
      <c r="BR17" s="24">
        <v>11.830553488</v>
      </c>
      <c r="BS17" s="13">
        <v>41.948180626090647</v>
      </c>
      <c r="BT17" s="22">
        <v>40.985624223014874</v>
      </c>
      <c r="BU17" s="22">
        <v>0.96255640307577139</v>
      </c>
      <c r="BV17" s="13">
        <v>182.91980309891773</v>
      </c>
      <c r="BW17" s="22">
        <v>60.283423556622864</v>
      </c>
      <c r="BX17" s="22">
        <v>122.63637954229488</v>
      </c>
      <c r="BY17" s="13">
        <f t="shared" si="0"/>
        <v>860.04619521713096</v>
      </c>
      <c r="BZ17" s="22">
        <v>32.268538707533111</v>
      </c>
      <c r="CA17" s="22">
        <v>279.57916116292603</v>
      </c>
      <c r="CB17" s="22">
        <v>30.714477912997559</v>
      </c>
      <c r="CC17" s="22">
        <v>38.279326801821462</v>
      </c>
      <c r="CD17" s="22">
        <v>133.43130114052801</v>
      </c>
      <c r="CE17" s="22">
        <v>69.841323043110407</v>
      </c>
      <c r="CF17" s="22">
        <v>243.47620879215157</v>
      </c>
      <c r="CG17" s="22">
        <v>32.455857656062889</v>
      </c>
      <c r="CH17" s="13">
        <v>1084.9141789421394</v>
      </c>
      <c r="CI17" s="14">
        <v>100</v>
      </c>
      <c r="CJ17" s="14">
        <v>0.421771440048202</v>
      </c>
      <c r="CK17" s="13">
        <v>2.8171910343409268</v>
      </c>
      <c r="CL17" s="13">
        <v>2.8171910343409268</v>
      </c>
      <c r="CM17" s="14">
        <v>3</v>
      </c>
      <c r="CN17" s="14">
        <v>100</v>
      </c>
      <c r="CO17" s="14">
        <v>0.53282396702523105</v>
      </c>
      <c r="CP17" s="14">
        <v>3.18</v>
      </c>
      <c r="CQ17" s="14">
        <v>3.18</v>
      </c>
      <c r="CR17" s="14">
        <v>113.86</v>
      </c>
      <c r="CS17" s="14">
        <f t="shared" si="1"/>
        <v>-1.8194360610502724</v>
      </c>
      <c r="CT17" s="14">
        <v>2.31</v>
      </c>
      <c r="CU17" s="14">
        <v>2.31</v>
      </c>
      <c r="CV17" s="13">
        <v>3163.6966666666667</v>
      </c>
      <c r="CW17" s="16">
        <v>68125.588970000099</v>
      </c>
      <c r="CX17" s="13">
        <v>46014839523</v>
      </c>
      <c r="CY17" s="13">
        <v>27117507538</v>
      </c>
      <c r="CZ17" s="14">
        <v>2.31</v>
      </c>
      <c r="DA17" s="14">
        <v>5.35</v>
      </c>
      <c r="DB17" s="14">
        <v>1.42</v>
      </c>
      <c r="DC17" s="14">
        <v>1.93</v>
      </c>
      <c r="DD17" s="14">
        <v>93.74</v>
      </c>
      <c r="DE17" s="14">
        <v>99.06</v>
      </c>
      <c r="DF17" s="14">
        <v>99.08</v>
      </c>
      <c r="DG17" s="14">
        <v>91.66</v>
      </c>
      <c r="DH17" s="14">
        <v>2.42</v>
      </c>
      <c r="DI17" s="14">
        <v>-0.83</v>
      </c>
      <c r="DJ17" s="14">
        <v>93.968253968253947</v>
      </c>
      <c r="DK17" s="14">
        <v>92.931609674728946</v>
      </c>
      <c r="DL17" s="14">
        <v>-0.86486486486486713</v>
      </c>
      <c r="DM17" s="14">
        <v>128.38</v>
      </c>
      <c r="DN17" s="13">
        <v>12.25077814</v>
      </c>
      <c r="DO17" s="13">
        <v>26.612024309999999</v>
      </c>
      <c r="DP17" s="13">
        <v>9.1247000000000002E-5</v>
      </c>
      <c r="DQ17" s="13">
        <v>1.526661203</v>
      </c>
      <c r="DR17" s="13">
        <v>3.5764905859999998</v>
      </c>
      <c r="DS17" s="13">
        <v>13.60164252</v>
      </c>
      <c r="DT17" s="13">
        <v>57.567687999999997</v>
      </c>
      <c r="DU17" s="14">
        <v>4.54</v>
      </c>
      <c r="DV17" s="14">
        <v>10.57</v>
      </c>
      <c r="DW17" s="14">
        <v>5.42</v>
      </c>
      <c r="DX17" s="14">
        <v>12.83</v>
      </c>
      <c r="DY17" s="14">
        <v>5.64</v>
      </c>
      <c r="DZ17" s="14">
        <v>10.38</v>
      </c>
      <c r="EA17" s="14">
        <v>7.14</v>
      </c>
      <c r="EB17" s="14">
        <v>11.59</v>
      </c>
      <c r="EC17" s="14">
        <v>7.57</v>
      </c>
      <c r="ED17" s="14">
        <v>11.09</v>
      </c>
      <c r="EE17" s="14">
        <v>17.21</v>
      </c>
      <c r="EF17" s="14">
        <v>10.24</v>
      </c>
      <c r="EG17" s="14">
        <v>11.14</v>
      </c>
      <c r="EH17" s="14">
        <v>4.2699999999999996</v>
      </c>
      <c r="EI17" s="14">
        <v>24.594000000000001</v>
      </c>
      <c r="EJ17" s="14">
        <v>13.211</v>
      </c>
      <c r="EK17" s="14">
        <v>11.382999999999999</v>
      </c>
      <c r="EL17" s="14">
        <v>42.070999999999998</v>
      </c>
      <c r="EM17" s="14">
        <v>26.934000000000001</v>
      </c>
      <c r="EN17" s="14">
        <v>15.137</v>
      </c>
      <c r="EO17" s="14">
        <v>139.19200000000001</v>
      </c>
      <c r="EP17" s="14">
        <v>6.6349999999999998</v>
      </c>
      <c r="EQ17" s="14">
        <v>39.326999999999998</v>
      </c>
      <c r="ER17" s="14">
        <v>6.8259999999999996</v>
      </c>
      <c r="ES17" s="14">
        <v>10.089</v>
      </c>
      <c r="ET17" s="14">
        <v>19.763000000000002</v>
      </c>
      <c r="EU17" s="14">
        <v>16.417000000000002</v>
      </c>
      <c r="EV17" s="14">
        <v>34.359000000000002</v>
      </c>
      <c r="EW17" s="14">
        <v>5.7759999999999998</v>
      </c>
      <c r="EX17" s="14">
        <v>206.14699999999999</v>
      </c>
      <c r="EY17" s="14">
        <v>21.12</v>
      </c>
      <c r="EZ17" s="14">
        <v>227.274</v>
      </c>
      <c r="FA17" s="14">
        <v>105.93333333333332</v>
      </c>
    </row>
    <row r="18" spans="1:157">
      <c r="A18" s="13">
        <v>2019</v>
      </c>
      <c r="B18" s="13">
        <v>1</v>
      </c>
      <c r="C18" s="27">
        <v>43555</v>
      </c>
      <c r="D18" s="14">
        <v>99.75899414515392</v>
      </c>
      <c r="E18" s="14">
        <v>107.48644965412173</v>
      </c>
      <c r="F18" s="14">
        <v>90.226739203040836</v>
      </c>
      <c r="G18" s="14">
        <v>96.163891439685628</v>
      </c>
      <c r="H18" s="14">
        <v>97.66910099754358</v>
      </c>
      <c r="I18" s="14">
        <v>93.709993703473017</v>
      </c>
      <c r="J18" s="14">
        <v>106.70541910519432</v>
      </c>
      <c r="K18" s="14">
        <v>105.67674582661068</v>
      </c>
      <c r="L18" s="14">
        <v>103.04931043206905</v>
      </c>
      <c r="M18" s="14">
        <v>97.497593384872701</v>
      </c>
      <c r="N18" s="14">
        <v>116.48458342231311</v>
      </c>
      <c r="O18" s="14">
        <v>113.34142580160922</v>
      </c>
      <c r="P18" s="14">
        <v>98.897679893789643</v>
      </c>
      <c r="Q18" s="14">
        <v>109.3725502458379</v>
      </c>
      <c r="R18" s="14">
        <v>113.91340765635753</v>
      </c>
      <c r="S18" s="14">
        <v>103.61511643102047</v>
      </c>
      <c r="T18" s="7">
        <v>3.3246666666666664</v>
      </c>
      <c r="U18" s="7">
        <v>3.281333333333333</v>
      </c>
      <c r="V18" s="7">
        <v>4.3333333333333446E-2</v>
      </c>
      <c r="W18" s="7">
        <v>21.070666666666668</v>
      </c>
      <c r="X18" s="7">
        <v>11.562666666666667</v>
      </c>
      <c r="Y18" s="7">
        <v>9.5080000000000009</v>
      </c>
      <c r="Z18" s="15">
        <v>90.701999999999998</v>
      </c>
      <c r="AA18" s="7">
        <v>1.5996666666666668</v>
      </c>
      <c r="AB18" s="15">
        <v>46.089999999999996</v>
      </c>
      <c r="AC18" s="7">
        <v>1.7316666666666667</v>
      </c>
      <c r="AD18" s="7">
        <v>1.9423333333333332</v>
      </c>
      <c r="AE18" s="7">
        <v>2.4530000000000003</v>
      </c>
      <c r="AF18" s="7">
        <v>7.3460000000000001</v>
      </c>
      <c r="AG18" s="7">
        <v>18.484666666666669</v>
      </c>
      <c r="AH18" s="7">
        <v>11.054666666666668</v>
      </c>
      <c r="AI18" s="7">
        <v>115.09733333333332</v>
      </c>
      <c r="AJ18" s="7">
        <v>290.32466666666664</v>
      </c>
      <c r="AK18" s="7">
        <v>239.65599999999998</v>
      </c>
      <c r="AL18" s="7">
        <v>146.37766666666667</v>
      </c>
      <c r="AM18" s="7">
        <v>115.09733333333332</v>
      </c>
      <c r="AN18" s="7">
        <v>31.280666666666665</v>
      </c>
      <c r="AO18" s="7">
        <v>93.278333333333322</v>
      </c>
      <c r="AP18" s="16">
        <v>45.627333333333333</v>
      </c>
      <c r="AQ18" s="16">
        <v>8.5973333333333333</v>
      </c>
      <c r="AR18" s="16">
        <v>2.254</v>
      </c>
      <c r="AS18" s="16">
        <v>52.376333333333342</v>
      </c>
      <c r="AT18" s="16">
        <v>3.9056666666666668</v>
      </c>
      <c r="AU18" s="16">
        <v>1.9063333333333332</v>
      </c>
      <c r="AV18" s="16">
        <v>0.43</v>
      </c>
      <c r="AW18" s="7">
        <v>82.547584658095417</v>
      </c>
      <c r="AX18" s="7">
        <v>61.078239921665499</v>
      </c>
      <c r="AY18" s="7">
        <v>48.02605957427869</v>
      </c>
      <c r="AZ18" s="7">
        <v>21.369835562346715</v>
      </c>
      <c r="BA18" s="23">
        <v>81.02223723304796</v>
      </c>
      <c r="BB18" s="23">
        <v>72.894321047146676</v>
      </c>
      <c r="BC18" s="23">
        <v>59.92782761922598</v>
      </c>
      <c r="BD18" s="23">
        <v>17.788070787481793</v>
      </c>
      <c r="BE18" s="24">
        <v>136.19800000000001</v>
      </c>
      <c r="BF18" s="24">
        <v>110.35066666666667</v>
      </c>
      <c r="BG18" s="24">
        <v>80.439369237666668</v>
      </c>
      <c r="BH18" s="24">
        <v>66.130757296666673</v>
      </c>
      <c r="BI18" s="24">
        <v>14.308611941000001</v>
      </c>
      <c r="BJ18" s="23">
        <v>83.895497210086958</v>
      </c>
      <c r="BK18" s="23">
        <v>50.994464838521736</v>
      </c>
      <c r="BL18" s="23">
        <v>37.868894895802171</v>
      </c>
      <c r="BM18" s="23">
        <v>25.739205194686871</v>
      </c>
      <c r="BN18" s="24">
        <v>154.12666666666667</v>
      </c>
      <c r="BO18" s="24">
        <v>129.30533333333335</v>
      </c>
      <c r="BP18" s="24">
        <v>65.938562740999998</v>
      </c>
      <c r="BQ18" s="24">
        <v>48.966500774666663</v>
      </c>
      <c r="BR18" s="24">
        <v>16.972061966333332</v>
      </c>
      <c r="BS18" s="13">
        <v>44.598856790269707</v>
      </c>
      <c r="BT18" s="22">
        <v>43.697098622186054</v>
      </c>
      <c r="BU18" s="22">
        <v>0.90175816808364961</v>
      </c>
      <c r="BV18" s="13">
        <v>165.00276341379262</v>
      </c>
      <c r="BW18" s="22">
        <v>54.061741768493647</v>
      </c>
      <c r="BX18" s="22">
        <v>110.94102164529897</v>
      </c>
      <c r="BY18" s="13">
        <f t="shared" si="0"/>
        <v>820.17327359556305</v>
      </c>
      <c r="BZ18" s="22">
        <v>33.201969341659485</v>
      </c>
      <c r="CA18" s="22">
        <v>266.8043774235781</v>
      </c>
      <c r="CB18" s="22">
        <v>26.650470606569929</v>
      </c>
      <c r="CC18" s="22">
        <v>39.297995763316436</v>
      </c>
      <c r="CD18" s="22">
        <v>137.28336926060214</v>
      </c>
      <c r="CE18" s="22">
        <v>61.564808136801453</v>
      </c>
      <c r="CF18" s="22">
        <v>225.11747413351588</v>
      </c>
      <c r="CG18" s="22">
        <v>30.252808929519542</v>
      </c>
      <c r="CH18" s="13">
        <v>1029.7748937996253</v>
      </c>
      <c r="CI18" s="14">
        <v>101.34</v>
      </c>
      <c r="CJ18" s="14">
        <v>1.3400000000000079</v>
      </c>
      <c r="CK18" s="13">
        <v>1.3400000000000079</v>
      </c>
      <c r="CL18" s="13">
        <v>2.9250457038391353</v>
      </c>
      <c r="CM18" s="14">
        <v>3</v>
      </c>
      <c r="CN18" s="14">
        <v>101.62</v>
      </c>
      <c r="CO18" s="14">
        <v>1.6199999999999992</v>
      </c>
      <c r="CP18" s="14">
        <v>3.21</v>
      </c>
      <c r="CQ18" s="14">
        <v>1.62</v>
      </c>
      <c r="CR18" s="14">
        <v>116.37</v>
      </c>
      <c r="CS18" s="14">
        <f t="shared" si="1"/>
        <v>2.2044616195327604</v>
      </c>
      <c r="CT18" s="14">
        <v>4.71</v>
      </c>
      <c r="CU18" s="14">
        <v>2.2000000000000002</v>
      </c>
      <c r="CV18" s="13">
        <v>3134.1333333333332</v>
      </c>
      <c r="CW18" s="16">
        <v>76401.967809999915</v>
      </c>
      <c r="CX18" s="13">
        <v>35055466580</v>
      </c>
      <c r="CY18" s="13">
        <v>7289832290</v>
      </c>
      <c r="CZ18" s="14">
        <v>0.56999999999999995</v>
      </c>
      <c r="DA18" s="14">
        <v>-2.4700000000000002</v>
      </c>
      <c r="DB18" s="14">
        <v>1.43</v>
      </c>
      <c r="DC18" s="14">
        <v>0.93</v>
      </c>
      <c r="DD18" s="14">
        <v>94.28</v>
      </c>
      <c r="DE18" s="14">
        <v>96.62</v>
      </c>
      <c r="DF18" s="14">
        <v>100.5</v>
      </c>
      <c r="DG18" s="14">
        <v>92.51</v>
      </c>
      <c r="DH18" s="14">
        <v>0.43</v>
      </c>
      <c r="DI18" s="14">
        <v>2.2400000000000002</v>
      </c>
      <c r="DJ18" s="14">
        <v>94.373522458628813</v>
      </c>
      <c r="DK18" s="14">
        <v>95.016680567139289</v>
      </c>
      <c r="DL18" s="14">
        <v>1.6980838136781529</v>
      </c>
      <c r="DM18" s="14">
        <v>130.56</v>
      </c>
      <c r="DN18" s="13">
        <v>10.493018449999999</v>
      </c>
      <c r="DO18" s="13">
        <v>21.905406760000002</v>
      </c>
      <c r="DP18" s="13">
        <v>4.30053E-5</v>
      </c>
      <c r="DQ18" s="13">
        <v>1.3073786540000001</v>
      </c>
      <c r="DR18" s="13">
        <v>3.0699002389999999</v>
      </c>
      <c r="DS18" s="13">
        <v>11.278076970000001</v>
      </c>
      <c r="DT18" s="13">
        <v>48.053823999999999</v>
      </c>
      <c r="DU18" s="14">
        <v>4.55</v>
      </c>
      <c r="DV18" s="14">
        <v>10.67</v>
      </c>
      <c r="DW18" s="14">
        <v>5.76</v>
      </c>
      <c r="DX18" s="14">
        <v>13.49</v>
      </c>
      <c r="DY18" s="14">
        <v>5.7</v>
      </c>
      <c r="DZ18" s="14">
        <v>10.45</v>
      </c>
      <c r="EA18" s="14">
        <v>7.19</v>
      </c>
      <c r="EB18" s="14">
        <v>11.53</v>
      </c>
      <c r="EC18" s="14">
        <v>7.31</v>
      </c>
      <c r="ED18" s="14">
        <v>12.01</v>
      </c>
      <c r="EE18" s="14">
        <v>17.66</v>
      </c>
      <c r="EF18" s="14">
        <v>10.46</v>
      </c>
      <c r="EG18" s="14">
        <v>12.06</v>
      </c>
      <c r="EH18" s="14">
        <v>4.0599999999999996</v>
      </c>
      <c r="EI18" s="14">
        <v>23.666</v>
      </c>
      <c r="EJ18" s="14">
        <v>12.948</v>
      </c>
      <c r="EK18" s="14">
        <v>10.718</v>
      </c>
      <c r="EL18" s="14">
        <v>37.972000000000001</v>
      </c>
      <c r="EM18" s="14">
        <v>24.373999999999999</v>
      </c>
      <c r="EN18" s="14">
        <v>13.598000000000001</v>
      </c>
      <c r="EO18" s="14">
        <v>127.51</v>
      </c>
      <c r="EP18" s="14">
        <v>6.4909999999999997</v>
      </c>
      <c r="EQ18" s="14">
        <v>34.981000000000002</v>
      </c>
      <c r="ER18" s="14">
        <v>5.8390000000000004</v>
      </c>
      <c r="ES18" s="14">
        <v>10.07</v>
      </c>
      <c r="ET18" s="14">
        <v>19.786999999999999</v>
      </c>
      <c r="EU18" s="14">
        <v>14.196</v>
      </c>
      <c r="EV18" s="14">
        <v>30.718</v>
      </c>
      <c r="EW18" s="14">
        <v>5.4279999999999999</v>
      </c>
      <c r="EX18" s="14">
        <v>189.39</v>
      </c>
      <c r="EY18" s="14">
        <v>18.867000000000001</v>
      </c>
      <c r="EZ18" s="14">
        <v>208.25800000000001</v>
      </c>
      <c r="FA18" s="14">
        <v>98.533333333333346</v>
      </c>
    </row>
    <row r="19" spans="1:157">
      <c r="A19" s="13">
        <v>2019</v>
      </c>
      <c r="B19" s="13">
        <v>2</v>
      </c>
      <c r="C19" s="27">
        <v>43646</v>
      </c>
      <c r="D19" s="14">
        <v>99.203186570504997</v>
      </c>
      <c r="E19" s="14">
        <v>107.83957002205337</v>
      </c>
      <c r="F19" s="14">
        <v>88.896888664363487</v>
      </c>
      <c r="G19" s="14">
        <v>99.288588718623387</v>
      </c>
      <c r="H19" s="14">
        <v>101.52101737063913</v>
      </c>
      <c r="I19" s="14">
        <v>95.63692725526063</v>
      </c>
      <c r="J19" s="14">
        <v>111.38286364918429</v>
      </c>
      <c r="K19" s="14">
        <v>106.46553066502473</v>
      </c>
      <c r="L19" s="14">
        <v>108.28460977819174</v>
      </c>
      <c r="M19" s="14">
        <v>102.45506617068186</v>
      </c>
      <c r="N19" s="14">
        <v>118.69581600930228</v>
      </c>
      <c r="O19" s="14">
        <v>114.25839463240374</v>
      </c>
      <c r="P19" s="14">
        <v>104.06281289616777</v>
      </c>
      <c r="Q19" s="14">
        <v>116.4176000952059</v>
      </c>
      <c r="R19" s="14">
        <v>121.81586468855186</v>
      </c>
      <c r="S19" s="14">
        <v>107.24470431428422</v>
      </c>
      <c r="T19" s="7">
        <v>2.7053333333333334</v>
      </c>
      <c r="U19" s="7">
        <v>2.7053333333333334</v>
      </c>
      <c r="V19" s="7">
        <v>0</v>
      </c>
      <c r="W19" s="7">
        <v>23.06133333333333</v>
      </c>
      <c r="X19" s="7">
        <v>12.270333333333333</v>
      </c>
      <c r="Y19" s="7">
        <v>10.790999999999999</v>
      </c>
      <c r="Z19" s="15">
        <v>89.668333333333337</v>
      </c>
      <c r="AA19" s="7">
        <v>1.1683333333333332</v>
      </c>
      <c r="AB19" s="15">
        <v>43.931333333333335</v>
      </c>
      <c r="AC19" s="7">
        <v>1.9806666666666668</v>
      </c>
      <c r="AD19" s="7">
        <v>2.0086666666666666</v>
      </c>
      <c r="AE19" s="7">
        <v>2.7863333333333333</v>
      </c>
      <c r="AF19" s="7">
        <v>7.5066666666666668</v>
      </c>
      <c r="AG19" s="7">
        <v>16.652333333333335</v>
      </c>
      <c r="AH19" s="7">
        <v>13.634</v>
      </c>
      <c r="AI19" s="7">
        <v>115.43466666666666</v>
      </c>
      <c r="AJ19" s="7">
        <v>291.62466666666666</v>
      </c>
      <c r="AK19" s="7">
        <v>240.81666666666669</v>
      </c>
      <c r="AL19" s="7">
        <v>140.41400000000002</v>
      </c>
      <c r="AM19" s="7">
        <v>115.43466666666666</v>
      </c>
      <c r="AN19" s="7">
        <v>24.979666666666663</v>
      </c>
      <c r="AO19" s="7">
        <v>100.40266666666668</v>
      </c>
      <c r="AP19" s="16">
        <v>43.178333333333335</v>
      </c>
      <c r="AQ19" s="16">
        <v>6.8486666666666665</v>
      </c>
      <c r="AR19" s="16">
        <v>3.0223333333333335</v>
      </c>
      <c r="AS19" s="16">
        <v>55.193666666666665</v>
      </c>
      <c r="AT19" s="16">
        <v>5.0153333333333334</v>
      </c>
      <c r="AU19" s="16">
        <v>1.5906666666666667</v>
      </c>
      <c r="AV19" s="16">
        <v>0.58566666666666667</v>
      </c>
      <c r="AW19" s="7">
        <v>82.577605460900671</v>
      </c>
      <c r="AX19" s="7">
        <v>58.307426119454632</v>
      </c>
      <c r="AY19" s="7">
        <v>47.934666758945248</v>
      </c>
      <c r="AZ19" s="7">
        <v>17.790011442353798</v>
      </c>
      <c r="BA19" s="23">
        <v>81.059710766456718</v>
      </c>
      <c r="BB19" s="23">
        <v>69.810245096418313</v>
      </c>
      <c r="BC19" s="23">
        <v>59.538780734372409</v>
      </c>
      <c r="BD19" s="23">
        <v>14.713405385640582</v>
      </c>
      <c r="BE19" s="24">
        <v>136.79833333333332</v>
      </c>
      <c r="BF19" s="24">
        <v>110.88833333333334</v>
      </c>
      <c r="BG19" s="24">
        <v>77.411417283333321</v>
      </c>
      <c r="BH19" s="24">
        <v>66.021561643333328</v>
      </c>
      <c r="BI19" s="24">
        <v>11.389855639666669</v>
      </c>
      <c r="BJ19" s="23">
        <v>83.91875628392242</v>
      </c>
      <c r="BK19" s="23">
        <v>48.490173129032662</v>
      </c>
      <c r="BL19" s="23">
        <v>38.030989067562885</v>
      </c>
      <c r="BM19" s="23">
        <v>21.569698325551087</v>
      </c>
      <c r="BN19" s="24">
        <v>154.82633333333334</v>
      </c>
      <c r="BO19" s="24">
        <v>129.92833333333334</v>
      </c>
      <c r="BP19" s="24">
        <v>63.002473776999999</v>
      </c>
      <c r="BQ19" s="24">
        <v>49.413030245666668</v>
      </c>
      <c r="BR19" s="24">
        <v>13.589443531333332</v>
      </c>
      <c r="BS19" s="13">
        <v>47.110106609638542</v>
      </c>
      <c r="BT19" s="22">
        <v>46.120280630853735</v>
      </c>
      <c r="BU19" s="22">
        <v>0.98982597878480605</v>
      </c>
      <c r="BV19" s="13">
        <v>171.18509358326213</v>
      </c>
      <c r="BW19" s="22">
        <v>56.952884651887885</v>
      </c>
      <c r="BX19" s="22">
        <v>114.23220893137425</v>
      </c>
      <c r="BY19" s="13">
        <f t="shared" si="0"/>
        <v>849.46301841069351</v>
      </c>
      <c r="BZ19" s="22">
        <v>32.772551631277487</v>
      </c>
      <c r="CA19" s="22">
        <v>269.26107311278645</v>
      </c>
      <c r="CB19" s="22">
        <v>28.40368805616513</v>
      </c>
      <c r="CC19" s="22">
        <v>40.665367886449765</v>
      </c>
      <c r="CD19" s="22">
        <v>139.90627030525209</v>
      </c>
      <c r="CE19" s="22">
        <v>64.999801916949508</v>
      </c>
      <c r="CF19" s="22">
        <v>240.9427515108998</v>
      </c>
      <c r="CG19" s="22">
        <v>32.511513990913173</v>
      </c>
      <c r="CH19" s="13">
        <v>1067.7582186035943</v>
      </c>
      <c r="CI19" s="14">
        <v>102.81</v>
      </c>
      <c r="CJ19" s="14">
        <v>1.4505624629958636</v>
      </c>
      <c r="CK19" s="13">
        <v>2.8100000000000014</v>
      </c>
      <c r="CL19" s="13">
        <v>3.5451707120556009</v>
      </c>
      <c r="CM19" s="14">
        <v>3</v>
      </c>
      <c r="CN19" s="14">
        <v>102.71</v>
      </c>
      <c r="CO19" s="14">
        <v>1.0726234993111428</v>
      </c>
      <c r="CP19" s="14">
        <v>3.43</v>
      </c>
      <c r="CQ19" s="14">
        <v>2.71</v>
      </c>
      <c r="CR19" s="14">
        <v>117.99</v>
      </c>
      <c r="CS19" s="14">
        <f t="shared" si="1"/>
        <v>1.3921113689095099</v>
      </c>
      <c r="CT19" s="14">
        <v>3.75</v>
      </c>
      <c r="CU19" s="14">
        <v>3.62</v>
      </c>
      <c r="CV19" s="13">
        <v>3240.5766666666664</v>
      </c>
      <c r="CW19" s="16">
        <v>53936.37702</v>
      </c>
      <c r="CX19" s="13">
        <v>42540020814</v>
      </c>
      <c r="CY19" s="13">
        <v>19474163012</v>
      </c>
      <c r="CZ19" s="14">
        <v>2.56</v>
      </c>
      <c r="DA19" s="14">
        <v>4.32</v>
      </c>
      <c r="DB19" s="14">
        <v>0.89</v>
      </c>
      <c r="DC19" s="14">
        <v>2.4300000000000002</v>
      </c>
      <c r="DD19" s="14">
        <v>96.69</v>
      </c>
      <c r="DE19" s="14">
        <v>100.8</v>
      </c>
      <c r="DF19" s="14">
        <v>101.39</v>
      </c>
      <c r="DG19" s="14">
        <v>94.76</v>
      </c>
      <c r="DH19" s="14">
        <v>2.72</v>
      </c>
      <c r="DI19" s="14">
        <v>-0.21</v>
      </c>
      <c r="DJ19" s="14">
        <v>96.940222897669685</v>
      </c>
      <c r="DK19" s="14">
        <v>94.815123714206266</v>
      </c>
      <c r="DL19" s="14">
        <v>6.8933823529415683E-2</v>
      </c>
      <c r="DM19" s="14">
        <v>130.65</v>
      </c>
      <c r="DN19" s="13">
        <v>11.04538683</v>
      </c>
      <c r="DO19" s="13">
        <v>29.944161990000001</v>
      </c>
      <c r="DP19" s="13">
        <v>3.2099500000000003E-4</v>
      </c>
      <c r="DQ19" s="13">
        <v>1.3849950609999999</v>
      </c>
      <c r="DR19" s="13">
        <v>2.9902540740000001</v>
      </c>
      <c r="DS19" s="13">
        <v>10.233233999999999</v>
      </c>
      <c r="DT19" s="13">
        <v>55.598352900000002</v>
      </c>
      <c r="DU19" s="14">
        <v>4.5199999999999996</v>
      </c>
      <c r="DV19" s="14">
        <v>10.220000000000001</v>
      </c>
      <c r="DW19" s="14">
        <v>5.46</v>
      </c>
      <c r="DX19" s="14">
        <v>12.96</v>
      </c>
      <c r="DY19" s="14">
        <v>5.65</v>
      </c>
      <c r="DZ19" s="14">
        <v>10.51</v>
      </c>
      <c r="EA19" s="14">
        <v>7.18</v>
      </c>
      <c r="EB19" s="14">
        <v>11.48</v>
      </c>
      <c r="EC19" s="14">
        <v>7.62</v>
      </c>
      <c r="ED19" s="14">
        <v>11.44</v>
      </c>
      <c r="EE19" s="14">
        <v>16.899999999999999</v>
      </c>
      <c r="EF19" s="14">
        <v>10.31</v>
      </c>
      <c r="EG19" s="14">
        <v>11.48</v>
      </c>
      <c r="EH19" s="14">
        <v>4.41</v>
      </c>
      <c r="EI19" s="14">
        <v>23.624000000000002</v>
      </c>
      <c r="EJ19" s="14">
        <v>13.064</v>
      </c>
      <c r="EK19" s="14">
        <v>10.56</v>
      </c>
      <c r="EL19" s="14">
        <v>39.212000000000003</v>
      </c>
      <c r="EM19" s="14">
        <v>25.334</v>
      </c>
      <c r="EN19" s="14">
        <v>13.878</v>
      </c>
      <c r="EO19" s="14">
        <v>132.84200000000001</v>
      </c>
      <c r="EP19" s="14">
        <v>6.54</v>
      </c>
      <c r="EQ19" s="14">
        <v>36.652000000000001</v>
      </c>
      <c r="ER19" s="14">
        <v>6.1360000000000001</v>
      </c>
      <c r="ES19" s="14">
        <v>10.276999999999999</v>
      </c>
      <c r="ET19" s="14">
        <v>19.945</v>
      </c>
      <c r="EU19" s="14">
        <v>14.898999999999999</v>
      </c>
      <c r="EV19" s="14">
        <v>32.625</v>
      </c>
      <c r="EW19" s="14">
        <v>5.7679999999999998</v>
      </c>
      <c r="EX19" s="14">
        <v>195.86099999999999</v>
      </c>
      <c r="EY19" s="14">
        <v>19.710999999999999</v>
      </c>
      <c r="EZ19" s="14">
        <v>215.57400000000001</v>
      </c>
      <c r="FA19" s="14">
        <v>101.56666666666666</v>
      </c>
    </row>
    <row r="20" spans="1:157">
      <c r="A20" s="13">
        <v>2019</v>
      </c>
      <c r="B20" s="13">
        <v>3</v>
      </c>
      <c r="C20" s="27">
        <v>43738</v>
      </c>
      <c r="D20" s="14">
        <v>107.44152615186293</v>
      </c>
      <c r="E20" s="14">
        <v>123.16403487812865</v>
      </c>
      <c r="F20" s="14">
        <v>90.74358177911013</v>
      </c>
      <c r="G20" s="14">
        <v>103.45855693836802</v>
      </c>
      <c r="H20" s="14">
        <v>107.64562725003491</v>
      </c>
      <c r="I20" s="14">
        <v>96.58617163522905</v>
      </c>
      <c r="J20" s="14">
        <v>114.06776975568323</v>
      </c>
      <c r="K20" s="14">
        <v>110.96777426102199</v>
      </c>
      <c r="L20" s="14">
        <v>113.07695606326763</v>
      </c>
      <c r="M20" s="14">
        <v>101.30005021873244</v>
      </c>
      <c r="N20" s="14">
        <v>121.90807572355861</v>
      </c>
      <c r="O20" s="14">
        <v>114.89050201853088</v>
      </c>
      <c r="P20" s="14">
        <v>106.1557991297192</v>
      </c>
      <c r="Q20" s="14">
        <v>117.90696094609821</v>
      </c>
      <c r="R20" s="14">
        <v>126.65476214268337</v>
      </c>
      <c r="S20" s="14">
        <v>111.01070863211346</v>
      </c>
      <c r="T20" s="7">
        <v>2.3703333333333334</v>
      </c>
      <c r="U20" s="7">
        <v>2.3376666666666668</v>
      </c>
      <c r="V20" s="7">
        <v>3.2666666666666622E-2</v>
      </c>
      <c r="W20" s="7">
        <v>21.293333333333333</v>
      </c>
      <c r="X20" s="7">
        <v>11.230666666666666</v>
      </c>
      <c r="Y20" s="7">
        <v>10.062666666666667</v>
      </c>
      <c r="Z20" s="15">
        <v>93.730666666666664</v>
      </c>
      <c r="AA20" s="7">
        <v>1.5879999999999999</v>
      </c>
      <c r="AB20" s="15">
        <v>46.418999999999997</v>
      </c>
      <c r="AC20" s="7">
        <v>2.8349999999999995</v>
      </c>
      <c r="AD20" s="7">
        <v>1.9736666666666665</v>
      </c>
      <c r="AE20" s="7">
        <v>2.6456666666666666</v>
      </c>
      <c r="AF20" s="7">
        <v>9.2893333333333334</v>
      </c>
      <c r="AG20" s="7">
        <v>18.770333333333337</v>
      </c>
      <c r="AH20" s="7">
        <v>10.209666666666665</v>
      </c>
      <c r="AI20" s="7">
        <v>117.39533333333333</v>
      </c>
      <c r="AJ20" s="7">
        <v>292.90766666666667</v>
      </c>
      <c r="AK20" s="7">
        <v>241.96433333333334</v>
      </c>
      <c r="AL20" s="7">
        <v>140.78066666666669</v>
      </c>
      <c r="AM20" s="7">
        <v>117.39533333333333</v>
      </c>
      <c r="AN20" s="7">
        <v>23.385000000000002</v>
      </c>
      <c r="AO20" s="7">
        <v>101.18366666666667</v>
      </c>
      <c r="AP20" s="16">
        <v>41.582999999999998</v>
      </c>
      <c r="AQ20" s="16">
        <v>7.5353333333333339</v>
      </c>
      <c r="AR20" s="16">
        <v>2.0993333333333335</v>
      </c>
      <c r="AS20" s="16">
        <v>58.976333333333322</v>
      </c>
      <c r="AT20" s="16">
        <v>4.3936666666666673</v>
      </c>
      <c r="AU20" s="16">
        <v>2.6233333333333331</v>
      </c>
      <c r="AV20" s="16">
        <v>0.18533333333333332</v>
      </c>
      <c r="AW20" s="7">
        <v>82.607715969651423</v>
      </c>
      <c r="AX20" s="7">
        <v>58.182404293745783</v>
      </c>
      <c r="AY20" s="7">
        <v>48.517618987922454</v>
      </c>
      <c r="AZ20" s="7">
        <v>16.610945631739206</v>
      </c>
      <c r="BA20" s="23">
        <v>81.0963271366806</v>
      </c>
      <c r="BB20" s="23">
        <v>69.335384332749911</v>
      </c>
      <c r="BC20" s="23">
        <v>59.00057687055903</v>
      </c>
      <c r="BD20" s="23">
        <v>14.905531369946354</v>
      </c>
      <c r="BE20" s="24">
        <v>137.386</v>
      </c>
      <c r="BF20" s="24">
        <v>111.41500000000001</v>
      </c>
      <c r="BG20" s="24">
        <v>77.250018454333329</v>
      </c>
      <c r="BH20" s="24">
        <v>65.73549272033334</v>
      </c>
      <c r="BI20" s="24">
        <v>11.514525734000001</v>
      </c>
      <c r="BJ20" s="23">
        <v>83.942858979992096</v>
      </c>
      <c r="BK20" s="23">
        <v>48.664029290332131</v>
      </c>
      <c r="BL20" s="23">
        <v>39.571228599660913</v>
      </c>
      <c r="BM20" s="23">
        <v>18.68484961741062</v>
      </c>
      <c r="BN20" s="24">
        <v>155.52166666666665</v>
      </c>
      <c r="BO20" s="24">
        <v>130.54933333333335</v>
      </c>
      <c r="BP20" s="24">
        <v>63.530565811666669</v>
      </c>
      <c r="BQ20" s="24">
        <v>51.659975128666666</v>
      </c>
      <c r="BR20" s="24">
        <v>11.870590683000001</v>
      </c>
      <c r="BS20" s="13">
        <v>54.116910122993701</v>
      </c>
      <c r="BT20" s="22">
        <v>53.156060863079411</v>
      </c>
      <c r="BU20" s="22">
        <v>0.96084925991428882</v>
      </c>
      <c r="BV20" s="13">
        <v>175.04537848629462</v>
      </c>
      <c r="BW20" s="22">
        <v>61.086268074403229</v>
      </c>
      <c r="BX20" s="22">
        <v>113.9591104118914</v>
      </c>
      <c r="BY20" s="13">
        <f t="shared" si="0"/>
        <v>882.10662303545143</v>
      </c>
      <c r="BZ20" s="22">
        <v>34.763833757296666</v>
      </c>
      <c r="CA20" s="22">
        <v>289.63719618210234</v>
      </c>
      <c r="CB20" s="22">
        <v>28.254977647494108</v>
      </c>
      <c r="CC20" s="22">
        <v>41.914141407066424</v>
      </c>
      <c r="CD20" s="22">
        <v>141.23593541816493</v>
      </c>
      <c r="CE20" s="22">
        <v>66.71177630898471</v>
      </c>
      <c r="CF20" s="22">
        <v>245.46600576322277</v>
      </c>
      <c r="CG20" s="22">
        <v>34.122756551119572</v>
      </c>
      <c r="CH20" s="13">
        <v>1111.2689116447398</v>
      </c>
      <c r="CI20" s="14">
        <v>103.54</v>
      </c>
      <c r="CJ20" s="14">
        <v>0.71004766073339276</v>
      </c>
      <c r="CK20" s="13">
        <v>3.5400000000000098</v>
      </c>
      <c r="CL20" s="13">
        <v>3.9767021490259236</v>
      </c>
      <c r="CM20" s="14">
        <v>3</v>
      </c>
      <c r="CN20" s="14">
        <v>103.26</v>
      </c>
      <c r="CO20" s="14">
        <v>0.53548826793887727</v>
      </c>
      <c r="CP20" s="14">
        <v>3.82</v>
      </c>
      <c r="CQ20" s="14">
        <v>3.26</v>
      </c>
      <c r="CR20" s="14">
        <v>120.35</v>
      </c>
      <c r="CS20" s="14">
        <f t="shared" si="1"/>
        <v>2.0001695058903257</v>
      </c>
      <c r="CT20" s="14">
        <v>3.78</v>
      </c>
      <c r="CU20" s="14">
        <v>5.7</v>
      </c>
      <c r="CV20" s="13">
        <v>3340.126666666667</v>
      </c>
      <c r="CW20" s="16">
        <v>74696.563389999836</v>
      </c>
      <c r="CX20" s="13">
        <v>48925475208</v>
      </c>
      <c r="CY20" s="13">
        <v>22955415683</v>
      </c>
      <c r="CZ20" s="14">
        <v>0.63</v>
      </c>
      <c r="DA20" s="14">
        <v>0.86</v>
      </c>
      <c r="DB20" s="14">
        <v>2.09</v>
      </c>
      <c r="DC20" s="14">
        <v>0.88</v>
      </c>
      <c r="DD20" s="14">
        <v>97.3</v>
      </c>
      <c r="DE20" s="14">
        <v>101.67</v>
      </c>
      <c r="DF20" s="14">
        <v>103.51</v>
      </c>
      <c r="DG20" s="14">
        <v>95.6</v>
      </c>
      <c r="DH20" s="14">
        <v>0.59</v>
      </c>
      <c r="DI20" s="14">
        <v>1.1000000000000001</v>
      </c>
      <c r="DJ20" s="14">
        <v>97.507598784194514</v>
      </c>
      <c r="DK20" s="14">
        <v>95.857659160411444</v>
      </c>
      <c r="DL20" s="14">
        <v>1.4619211634137042</v>
      </c>
      <c r="DM20" s="14">
        <v>132.56</v>
      </c>
      <c r="DN20" s="13">
        <v>12.84006349</v>
      </c>
      <c r="DO20" s="13">
        <v>26.656804940000001</v>
      </c>
      <c r="DP20" s="13">
        <v>1.8248069999999999E-3</v>
      </c>
      <c r="DQ20" s="13">
        <v>1.4567416929999999</v>
      </c>
      <c r="DR20" s="13">
        <v>2.8126497600000002</v>
      </c>
      <c r="DS20" s="13">
        <v>12.33567066</v>
      </c>
      <c r="DT20" s="13">
        <v>56.103755300000003</v>
      </c>
      <c r="DU20" s="14">
        <v>4.4800000000000004</v>
      </c>
      <c r="DV20" s="14">
        <v>10.32</v>
      </c>
      <c r="DW20" s="14">
        <v>5.14</v>
      </c>
      <c r="DX20" s="14">
        <v>12.07</v>
      </c>
      <c r="DY20" s="14">
        <v>4.99</v>
      </c>
      <c r="DZ20" s="14">
        <v>10.34</v>
      </c>
      <c r="EA20" s="14">
        <v>7.15</v>
      </c>
      <c r="EB20" s="14">
        <v>11.49</v>
      </c>
      <c r="EC20" s="14">
        <v>7.67</v>
      </c>
      <c r="ED20" s="14">
        <v>11.48</v>
      </c>
      <c r="EE20" s="14">
        <v>15.53</v>
      </c>
      <c r="EF20" s="14">
        <v>10</v>
      </c>
      <c r="EG20" s="14">
        <v>11.52</v>
      </c>
      <c r="EH20" s="14">
        <v>4.33</v>
      </c>
      <c r="EI20" s="14">
        <v>25.42</v>
      </c>
      <c r="EJ20" s="14">
        <v>14.641999999999999</v>
      </c>
      <c r="EK20" s="14">
        <v>10.778</v>
      </c>
      <c r="EL20" s="14">
        <v>40.867000000000004</v>
      </c>
      <c r="EM20" s="14">
        <v>26.852</v>
      </c>
      <c r="EN20" s="14">
        <v>14.015000000000001</v>
      </c>
      <c r="EO20" s="14">
        <v>135.98099999999999</v>
      </c>
      <c r="EP20" s="14">
        <v>6.8170000000000002</v>
      </c>
      <c r="EQ20" s="14">
        <v>38.235999999999997</v>
      </c>
      <c r="ER20" s="14">
        <v>6.0679999999999996</v>
      </c>
      <c r="ES20" s="14">
        <v>10.576000000000001</v>
      </c>
      <c r="ET20" s="14">
        <v>20.055</v>
      </c>
      <c r="EU20" s="14">
        <v>15.199</v>
      </c>
      <c r="EV20" s="14">
        <v>33.015999999999998</v>
      </c>
      <c r="EW20" s="14">
        <v>6.0140000000000002</v>
      </c>
      <c r="EX20" s="14">
        <v>202.429</v>
      </c>
      <c r="EY20" s="14">
        <v>20.637</v>
      </c>
      <c r="EZ20" s="14">
        <v>223.071</v>
      </c>
      <c r="FA20" s="14">
        <v>98.133333333333326</v>
      </c>
    </row>
    <row r="21" spans="1:157">
      <c r="A21" s="13">
        <v>2019</v>
      </c>
      <c r="B21" s="13">
        <v>4</v>
      </c>
      <c r="C21" s="27">
        <v>43830</v>
      </c>
      <c r="D21" s="14">
        <v>106.68858459679694</v>
      </c>
      <c r="E21" s="14">
        <v>114.26532737571053</v>
      </c>
      <c r="F21" s="14">
        <v>97.092708047230403</v>
      </c>
      <c r="G21" s="14">
        <v>105.61025466476433</v>
      </c>
      <c r="H21" s="14">
        <v>109.482686273073</v>
      </c>
      <c r="I21" s="14">
        <v>99.256942208424263</v>
      </c>
      <c r="J21" s="14">
        <v>121.16570754998503</v>
      </c>
      <c r="K21" s="14">
        <v>109.52542223405014</v>
      </c>
      <c r="L21" s="14">
        <v>121.25438006004816</v>
      </c>
      <c r="M21" s="14">
        <v>113.10395313627566</v>
      </c>
      <c r="N21" s="14">
        <v>121.41048726124161</v>
      </c>
      <c r="O21" s="14">
        <v>115.59202627642127</v>
      </c>
      <c r="P21" s="14">
        <v>116.74097041653562</v>
      </c>
      <c r="Q21" s="14">
        <v>128.59604431124527</v>
      </c>
      <c r="R21" s="14">
        <v>136.04605717819553</v>
      </c>
      <c r="S21" s="14">
        <v>116.00321658962268</v>
      </c>
      <c r="T21" s="7">
        <v>3.2940000000000005</v>
      </c>
      <c r="U21" s="7">
        <v>3.2940000000000005</v>
      </c>
      <c r="V21" s="7">
        <v>0</v>
      </c>
      <c r="W21" s="7">
        <v>21.274999999999999</v>
      </c>
      <c r="X21" s="7">
        <v>12.665333333333331</v>
      </c>
      <c r="Y21" s="7">
        <v>8.6096666666666675</v>
      </c>
      <c r="Z21" s="15">
        <v>93.653999999999996</v>
      </c>
      <c r="AA21" s="7">
        <v>1.2666666666666668</v>
      </c>
      <c r="AB21" s="15">
        <v>45.660666666666664</v>
      </c>
      <c r="AC21" s="7">
        <v>1.6363333333333332</v>
      </c>
      <c r="AD21" s="7">
        <v>2.1593333333333331</v>
      </c>
      <c r="AE21" s="7">
        <v>2.5289999999999999</v>
      </c>
      <c r="AF21" s="7">
        <v>9.4450000000000003</v>
      </c>
      <c r="AG21" s="7">
        <v>17.540999999999997</v>
      </c>
      <c r="AH21" s="7">
        <v>13.415999999999999</v>
      </c>
      <c r="AI21" s="7">
        <v>118.22199999999999</v>
      </c>
      <c r="AJ21" s="7">
        <v>294.13566666666668</v>
      </c>
      <c r="AK21" s="7">
        <v>243.07666666666668</v>
      </c>
      <c r="AL21" s="7">
        <v>140.108</v>
      </c>
      <c r="AM21" s="7">
        <v>118.22199999999999</v>
      </c>
      <c r="AN21" s="7">
        <v>21.886333333333329</v>
      </c>
      <c r="AO21" s="7">
        <v>102.96866666666666</v>
      </c>
      <c r="AP21" s="16">
        <v>43.605999999999995</v>
      </c>
      <c r="AQ21" s="16">
        <v>7.2663333333333329</v>
      </c>
      <c r="AR21" s="16">
        <v>3.0206666666666666</v>
      </c>
      <c r="AS21" s="16">
        <v>56.778333333333336</v>
      </c>
      <c r="AT21" s="16">
        <v>5.1563333333333334</v>
      </c>
      <c r="AU21" s="16">
        <v>2.0403333333333333</v>
      </c>
      <c r="AV21" s="16">
        <v>0.35366666666666663</v>
      </c>
      <c r="AW21" s="7">
        <v>82.641003527850529</v>
      </c>
      <c r="AX21" s="7">
        <v>57.639427889691866</v>
      </c>
      <c r="AY21" s="7">
        <v>48.635684214856759</v>
      </c>
      <c r="AZ21" s="7">
        <v>15.621044717884294</v>
      </c>
      <c r="BA21" s="23">
        <v>81.134332542279495</v>
      </c>
      <c r="BB21" s="23">
        <v>69.419370450273902</v>
      </c>
      <c r="BC21" s="23">
        <v>60.201780352903675</v>
      </c>
      <c r="BD21" s="23">
        <v>13.278124012912066</v>
      </c>
      <c r="BE21" s="24">
        <v>137.93133333333333</v>
      </c>
      <c r="BF21" s="24">
        <v>111.90966666666667</v>
      </c>
      <c r="BG21" s="24">
        <v>77.686986073000014</v>
      </c>
      <c r="BH21" s="24">
        <v>67.371611720333334</v>
      </c>
      <c r="BI21" s="24">
        <v>10.315374352666668</v>
      </c>
      <c r="BJ21" s="23">
        <v>83.971422047617125</v>
      </c>
      <c r="BK21" s="23">
        <v>47.588975477317724</v>
      </c>
      <c r="BL21" s="23">
        <v>38.767520137941204</v>
      </c>
      <c r="BM21" s="23">
        <v>18.536762456328166</v>
      </c>
      <c r="BN21" s="24">
        <v>156.20433333333332</v>
      </c>
      <c r="BO21" s="24">
        <v>131.167</v>
      </c>
      <c r="BP21" s="24">
        <v>62.421031464333339</v>
      </c>
      <c r="BQ21" s="24">
        <v>50.850193139333335</v>
      </c>
      <c r="BR21" s="24">
        <v>11.570838325333334</v>
      </c>
      <c r="BS21" s="13">
        <v>51.811508523576968</v>
      </c>
      <c r="BT21" s="22">
        <v>50.761386878043119</v>
      </c>
      <c r="BU21" s="22">
        <v>1.05012164553385</v>
      </c>
      <c r="BV21" s="13">
        <v>180.21711558849256</v>
      </c>
      <c r="BW21" s="22">
        <v>62.245557698045573</v>
      </c>
      <c r="BX21" s="22">
        <v>117.971557890447</v>
      </c>
      <c r="BY21" s="13">
        <f t="shared" si="0"/>
        <v>935.93763031155254</v>
      </c>
      <c r="BZ21" s="22">
        <v>36.538506949760325</v>
      </c>
      <c r="CA21" s="22">
        <v>307.90585971410724</v>
      </c>
      <c r="CB21" s="22">
        <v>31.671403615120472</v>
      </c>
      <c r="CC21" s="22">
        <v>42.008322650241425</v>
      </c>
      <c r="CD21" s="22">
        <v>142.51095675931421</v>
      </c>
      <c r="CE21" s="22">
        <v>73.48604056994121</v>
      </c>
      <c r="CF21" s="22">
        <v>265.01991164589992</v>
      </c>
      <c r="CG21" s="22">
        <v>36.796628407167617</v>
      </c>
      <c r="CH21" s="13">
        <v>1167.9662544236221</v>
      </c>
      <c r="CI21" s="14">
        <v>104.28</v>
      </c>
      <c r="CJ21" s="14">
        <v>0.71469963299206629</v>
      </c>
      <c r="CK21" s="13">
        <v>4.2799999999999949</v>
      </c>
      <c r="CL21" s="13">
        <v>4.2799999999999949</v>
      </c>
      <c r="CM21" s="14">
        <v>3</v>
      </c>
      <c r="CN21" s="14">
        <v>103.8</v>
      </c>
      <c r="CO21" s="14">
        <v>0.52295177222543288</v>
      </c>
      <c r="CP21" s="14">
        <v>3.8</v>
      </c>
      <c r="CQ21" s="14">
        <v>3.8</v>
      </c>
      <c r="CR21" s="14">
        <v>120.79</v>
      </c>
      <c r="CS21" s="14">
        <f t="shared" si="1"/>
        <v>0.36560033236394673</v>
      </c>
      <c r="CT21" s="14">
        <v>6.09</v>
      </c>
      <c r="CU21" s="14">
        <v>6.09</v>
      </c>
      <c r="CV21" s="13">
        <v>3410.7166666666667</v>
      </c>
      <c r="CW21" s="16">
        <v>73707.653720000235</v>
      </c>
      <c r="CX21" s="13">
        <v>57711147432</v>
      </c>
      <c r="CY21" s="13">
        <v>28932989405</v>
      </c>
      <c r="CZ21" s="14">
        <v>0.26</v>
      </c>
      <c r="DA21" s="14">
        <v>-0.64</v>
      </c>
      <c r="DB21" s="14">
        <v>-3.43</v>
      </c>
      <c r="DC21" s="14">
        <v>1.55</v>
      </c>
      <c r="DD21" s="14">
        <v>97.56</v>
      </c>
      <c r="DE21" s="14">
        <v>101.02</v>
      </c>
      <c r="DF21" s="14">
        <v>99.96</v>
      </c>
      <c r="DG21" s="14">
        <v>97.08</v>
      </c>
      <c r="DH21" s="14">
        <v>-0.03</v>
      </c>
      <c r="DI21" s="14">
        <v>3.57</v>
      </c>
      <c r="DJ21" s="14">
        <v>97.480580884836186</v>
      </c>
      <c r="DK21" s="14">
        <v>99.277175423964422</v>
      </c>
      <c r="DL21" s="14">
        <v>-0.81472540736271526</v>
      </c>
      <c r="DM21" s="14">
        <v>131.47999999999999</v>
      </c>
      <c r="DN21" s="13">
        <v>12.1638047</v>
      </c>
      <c r="DO21" s="13">
        <v>24.90328822</v>
      </c>
      <c r="DP21" s="13">
        <v>1.4116090000000001E-3</v>
      </c>
      <c r="DQ21" s="13">
        <v>1.899168551</v>
      </c>
      <c r="DR21" s="13">
        <v>2.9832819530000001</v>
      </c>
      <c r="DS21" s="13">
        <v>12.117151160000001</v>
      </c>
      <c r="DT21" s="13">
        <v>54.068106100000001</v>
      </c>
      <c r="DU21" s="14">
        <v>4.5199999999999996</v>
      </c>
      <c r="DV21" s="14">
        <v>9.84</v>
      </c>
      <c r="DW21" s="14">
        <v>5.09</v>
      </c>
      <c r="DX21" s="14">
        <v>11.48</v>
      </c>
      <c r="DY21" s="14">
        <v>4.87</v>
      </c>
      <c r="DZ21" s="14">
        <v>10.36</v>
      </c>
      <c r="EA21" s="14">
        <v>7.28</v>
      </c>
      <c r="EB21" s="14">
        <v>11.3</v>
      </c>
      <c r="EC21" s="14">
        <v>7.45</v>
      </c>
      <c r="ED21" s="14">
        <v>10.67</v>
      </c>
      <c r="EE21" s="14">
        <v>15.54</v>
      </c>
      <c r="EF21" s="14">
        <v>9.99</v>
      </c>
      <c r="EG21" s="14">
        <v>10.72</v>
      </c>
      <c r="EH21" s="14">
        <v>4.2</v>
      </c>
      <c r="EI21" s="14">
        <v>25.454000000000001</v>
      </c>
      <c r="EJ21" s="14">
        <v>13.817</v>
      </c>
      <c r="EK21" s="14">
        <v>11.637</v>
      </c>
      <c r="EL21" s="14">
        <v>41.701000000000001</v>
      </c>
      <c r="EM21" s="14">
        <v>27.298999999999999</v>
      </c>
      <c r="EN21" s="14">
        <v>14.401999999999999</v>
      </c>
      <c r="EO21" s="14">
        <v>144.54</v>
      </c>
      <c r="EP21" s="14">
        <v>6.7569999999999997</v>
      </c>
      <c r="EQ21" s="14">
        <v>41.021000000000001</v>
      </c>
      <c r="ER21" s="14">
        <v>6.7779999999999996</v>
      </c>
      <c r="ES21" s="14">
        <v>10.582000000000001</v>
      </c>
      <c r="ET21" s="14">
        <v>20.177</v>
      </c>
      <c r="EU21" s="14">
        <v>16.808</v>
      </c>
      <c r="EV21" s="14">
        <v>35.973999999999997</v>
      </c>
      <c r="EW21" s="14">
        <v>6.4429999999999996</v>
      </c>
      <c r="EX21" s="14">
        <v>212.03399999999999</v>
      </c>
      <c r="EY21" s="14">
        <v>22.274999999999999</v>
      </c>
      <c r="EZ21" s="14">
        <v>234.321</v>
      </c>
      <c r="FA21" s="14">
        <v>140.06666666666666</v>
      </c>
    </row>
    <row r="22" spans="1:157">
      <c r="A22" s="13">
        <v>2020</v>
      </c>
      <c r="B22" s="13">
        <v>1</v>
      </c>
      <c r="C22" s="27">
        <v>43921</v>
      </c>
      <c r="D22" s="14">
        <v>101.18822117757578</v>
      </c>
      <c r="E22" s="14">
        <v>113.55081804238436</v>
      </c>
      <c r="F22" s="14">
        <v>87.388486041250289</v>
      </c>
      <c r="G22" s="14">
        <v>88.954755092759797</v>
      </c>
      <c r="H22" s="14">
        <v>96.597264346964366</v>
      </c>
      <c r="I22" s="14">
        <v>76.415347903253803</v>
      </c>
      <c r="J22" s="14">
        <v>109.21248531181909</v>
      </c>
      <c r="K22" s="14">
        <v>107.65300493470649</v>
      </c>
      <c r="L22" s="14">
        <v>106.33965594193599</v>
      </c>
      <c r="M22" s="14">
        <v>97.954887140657092</v>
      </c>
      <c r="N22" s="14">
        <v>119.3707401034124</v>
      </c>
      <c r="O22" s="14">
        <v>115.59652282189954</v>
      </c>
      <c r="P22" s="14">
        <v>100.33387956525125</v>
      </c>
      <c r="Q22" s="14">
        <v>111.69759339980028</v>
      </c>
      <c r="R22" s="14">
        <v>118.48232317098217</v>
      </c>
      <c r="S22" s="14">
        <v>103.98715207788435</v>
      </c>
      <c r="T22" s="7">
        <v>2.3019999999999996</v>
      </c>
      <c r="U22" s="7">
        <v>2.2646666666666664</v>
      </c>
      <c r="V22" s="7">
        <v>3.7333333333333218E-2</v>
      </c>
      <c r="W22" s="7">
        <v>19.033666666666669</v>
      </c>
      <c r="X22" s="7">
        <v>10.062666666666667</v>
      </c>
      <c r="Y22" s="7">
        <v>8.9710000000000001</v>
      </c>
      <c r="Z22" s="15">
        <v>84.335333333333324</v>
      </c>
      <c r="AA22" s="7">
        <v>1.7516666666666667</v>
      </c>
      <c r="AB22" s="15">
        <v>39.135666666666665</v>
      </c>
      <c r="AC22" s="7">
        <v>2.2686666666666668</v>
      </c>
      <c r="AD22" s="7">
        <v>2.3140000000000001</v>
      </c>
      <c r="AE22" s="7">
        <v>2.2953333333333332</v>
      </c>
      <c r="AF22" s="7">
        <v>8.4013333333333335</v>
      </c>
      <c r="AG22" s="7">
        <v>17.47</v>
      </c>
      <c r="AH22" s="7">
        <v>10.698666666666666</v>
      </c>
      <c r="AI22" s="7">
        <v>105.807</v>
      </c>
      <c r="AJ22" s="7">
        <v>295.32266666666669</v>
      </c>
      <c r="AK22" s="7">
        <v>244.16366666666667</v>
      </c>
      <c r="AL22" s="7">
        <v>135.11699999999999</v>
      </c>
      <c r="AM22" s="7">
        <v>105.807</v>
      </c>
      <c r="AN22" s="7">
        <v>29.310000000000002</v>
      </c>
      <c r="AO22" s="7">
        <v>109.04666666666667</v>
      </c>
      <c r="AP22" s="16">
        <v>42.557000000000002</v>
      </c>
      <c r="AQ22" s="16">
        <v>8.0793333333333326</v>
      </c>
      <c r="AR22" s="16">
        <v>1.843</v>
      </c>
      <c r="AS22" s="16">
        <v>47.406666666666666</v>
      </c>
      <c r="AT22" s="16">
        <v>3.688333333333333</v>
      </c>
      <c r="AU22" s="16">
        <v>1.8516666666666666</v>
      </c>
      <c r="AV22" s="16">
        <v>0.38133333333333336</v>
      </c>
      <c r="AW22" s="7">
        <v>82.676913838874526</v>
      </c>
      <c r="AX22" s="7">
        <v>55.338700407240495</v>
      </c>
      <c r="AY22" s="7">
        <v>43.334457351694425</v>
      </c>
      <c r="AZ22" s="7">
        <v>21.692311108150715</v>
      </c>
      <c r="BA22" s="23">
        <v>81.173255645976766</v>
      </c>
      <c r="BB22" s="23">
        <v>66.34339020510464</v>
      </c>
      <c r="BC22" s="23">
        <v>52.857457174212875</v>
      </c>
      <c r="BD22" s="23">
        <v>20.327470436174501</v>
      </c>
      <c r="BE22" s="24">
        <v>138.44666666666669</v>
      </c>
      <c r="BF22" s="24">
        <v>112.38166666666666</v>
      </c>
      <c r="BG22" s="24">
        <v>74.557807635666677</v>
      </c>
      <c r="BH22" s="24">
        <v>59.402091329999998</v>
      </c>
      <c r="BI22" s="24">
        <v>15.155716304999999</v>
      </c>
      <c r="BJ22" s="23">
        <v>84.003926668196542</v>
      </c>
      <c r="BK22" s="23">
        <v>45.954254504408787</v>
      </c>
      <c r="BL22" s="23">
        <v>35.213511588077282</v>
      </c>
      <c r="BM22" s="23">
        <v>23.372684492244609</v>
      </c>
      <c r="BN22" s="24">
        <v>156.876</v>
      </c>
      <c r="BO22" s="24">
        <v>131.78200000000001</v>
      </c>
      <c r="BP22" s="24">
        <v>60.559435670999996</v>
      </c>
      <c r="BQ22" s="24">
        <v>46.405069841</v>
      </c>
      <c r="BR22" s="24">
        <v>14.154365829666666</v>
      </c>
      <c r="BS22" s="13">
        <v>48.577765483941789</v>
      </c>
      <c r="BT22" s="22">
        <v>47.804335849001212</v>
      </c>
      <c r="BU22" s="22">
        <v>0.77342963494057426</v>
      </c>
      <c r="BV22" s="13">
        <v>148.48813362139646</v>
      </c>
      <c r="BW22" s="22">
        <v>58.352871926881875</v>
      </c>
      <c r="BX22" s="22">
        <v>90.135261694514583</v>
      </c>
      <c r="BY22" s="13">
        <f t="shared" si="0"/>
        <v>889.81418352259652</v>
      </c>
      <c r="BZ22" s="22">
        <v>38.77360110654579</v>
      </c>
      <c r="CA22" s="22">
        <v>299.15591222346899</v>
      </c>
      <c r="CB22" s="22">
        <v>27.268392741774882</v>
      </c>
      <c r="CC22" s="22">
        <v>41.992172161064659</v>
      </c>
      <c r="CD22" s="22">
        <v>146.14046800451098</v>
      </c>
      <c r="CE22" s="22">
        <v>65.75608747524052</v>
      </c>
      <c r="CF22" s="22">
        <v>238.78107684653244</v>
      </c>
      <c r="CG22" s="22">
        <v>31.94647296345833</v>
      </c>
      <c r="CH22" s="13">
        <v>1086.8800826279348</v>
      </c>
      <c r="CI22" s="14">
        <v>106.04</v>
      </c>
      <c r="CJ22" s="14">
        <v>1.6877637130801704</v>
      </c>
      <c r="CK22" s="13">
        <v>1.6877637130801704</v>
      </c>
      <c r="CL22" s="13">
        <v>4.6378527728438979</v>
      </c>
      <c r="CM22" s="14">
        <v>3</v>
      </c>
      <c r="CN22" s="14">
        <v>105.53</v>
      </c>
      <c r="CO22" s="14">
        <v>1.6666666666666607</v>
      </c>
      <c r="CP22" s="14">
        <v>3.86</v>
      </c>
      <c r="CQ22" s="14">
        <v>1.67</v>
      </c>
      <c r="CR22" s="14">
        <v>116.16</v>
      </c>
      <c r="CS22" s="14">
        <f t="shared" si="1"/>
        <v>-3.8330987664541794</v>
      </c>
      <c r="CT22" s="14">
        <v>-0.18</v>
      </c>
      <c r="CU22" s="14">
        <v>-3.83</v>
      </c>
      <c r="CV22" s="13">
        <v>3531.873333333333</v>
      </c>
      <c r="CW22" s="10">
        <v>67755.950769999967</v>
      </c>
      <c r="CX22" s="13">
        <v>21579490401</v>
      </c>
      <c r="CY22" s="13">
        <v>4708926590</v>
      </c>
      <c r="CZ22" s="14">
        <v>2.1</v>
      </c>
      <c r="DA22" s="14">
        <v>2.14</v>
      </c>
      <c r="DB22" s="14">
        <v>-7.02</v>
      </c>
      <c r="DC22" s="14">
        <v>3.92</v>
      </c>
      <c r="DD22" s="14">
        <v>99.6</v>
      </c>
      <c r="DE22" s="14">
        <v>103.18</v>
      </c>
      <c r="DF22" s="14">
        <v>92.94</v>
      </c>
      <c r="DG22" s="14">
        <v>100.88</v>
      </c>
      <c r="DH22" s="14">
        <v>2.34</v>
      </c>
      <c r="DI22" s="14">
        <v>2.11</v>
      </c>
      <c r="DJ22" s="14">
        <v>99.763593380614637</v>
      </c>
      <c r="DK22" s="14">
        <v>101.36919655268279</v>
      </c>
      <c r="DL22" s="14">
        <v>0.83662914511715147</v>
      </c>
      <c r="DM22" s="14">
        <v>132.58000000000001</v>
      </c>
      <c r="DN22" s="13">
        <v>11.87224698</v>
      </c>
      <c r="DO22" s="13">
        <v>25.80593962</v>
      </c>
      <c r="DP22" s="13">
        <v>2.0719800000000002E-3</v>
      </c>
      <c r="DQ22" s="13">
        <v>1.8987101740000001</v>
      </c>
      <c r="DR22" s="13">
        <v>2.806352344</v>
      </c>
      <c r="DS22" s="13">
        <v>10.42062071</v>
      </c>
      <c r="DT22" s="13">
        <v>52.805941799999999</v>
      </c>
      <c r="DU22" s="14">
        <v>4.5</v>
      </c>
      <c r="DV22" s="14">
        <v>9.77</v>
      </c>
      <c r="DW22" s="14">
        <v>5.13</v>
      </c>
      <c r="DX22" s="14">
        <v>11.92</v>
      </c>
      <c r="DY22" s="14">
        <v>4.6900000000000004</v>
      </c>
      <c r="DZ22" s="14">
        <v>10.39</v>
      </c>
      <c r="EA22" s="14">
        <v>7.41</v>
      </c>
      <c r="EB22" s="14">
        <v>11.6</v>
      </c>
      <c r="EC22" s="14">
        <v>7.95</v>
      </c>
      <c r="ED22" s="14">
        <v>10.24</v>
      </c>
      <c r="EE22" s="14">
        <v>15.83</v>
      </c>
      <c r="EF22" s="14">
        <v>9.44</v>
      </c>
      <c r="EG22" s="14">
        <v>10.26</v>
      </c>
      <c r="EH22" s="14">
        <v>4.32</v>
      </c>
      <c r="EI22" s="14">
        <v>24.052999999999997</v>
      </c>
      <c r="EJ22" s="14">
        <v>13.677</v>
      </c>
      <c r="EK22" s="14">
        <v>10.375999999999999</v>
      </c>
      <c r="EL22" s="14">
        <v>35.171999999999997</v>
      </c>
      <c r="EM22" s="14">
        <v>24.085000000000001</v>
      </c>
      <c r="EN22" s="14">
        <v>11.087</v>
      </c>
      <c r="EO22" s="14">
        <v>130.09399999999999</v>
      </c>
      <c r="EP22" s="14">
        <v>6.6130000000000004</v>
      </c>
      <c r="EQ22" s="14">
        <v>36.054000000000002</v>
      </c>
      <c r="ER22" s="14">
        <v>5.8730000000000002</v>
      </c>
      <c r="ES22" s="14">
        <v>10.308</v>
      </c>
      <c r="ET22" s="14">
        <v>20.178000000000001</v>
      </c>
      <c r="EU22" s="14">
        <v>14.374000000000001</v>
      </c>
      <c r="EV22" s="14">
        <v>31.062000000000001</v>
      </c>
      <c r="EW22" s="14">
        <v>5.6319999999999997</v>
      </c>
      <c r="EX22" s="14">
        <v>189.642</v>
      </c>
      <c r="EY22" s="14">
        <v>19.343</v>
      </c>
      <c r="EZ22" s="14">
        <v>208.99</v>
      </c>
      <c r="FA22" s="14">
        <v>110.76666666666667</v>
      </c>
    </row>
    <row r="23" spans="1:157">
      <c r="A23" s="13">
        <v>2020</v>
      </c>
      <c r="B23" s="13">
        <v>2</v>
      </c>
      <c r="C23" s="27">
        <v>44012</v>
      </c>
      <c r="D23" s="14">
        <v>88.928463284324508</v>
      </c>
      <c r="E23" s="14">
        <v>106.70991795576701</v>
      </c>
      <c r="F23" s="14">
        <v>70.268093307320228</v>
      </c>
      <c r="G23" s="14">
        <v>66.302686564744036</v>
      </c>
      <c r="H23" s="14">
        <v>73.783545342145274</v>
      </c>
      <c r="I23" s="14">
        <v>54.026627383866902</v>
      </c>
      <c r="J23" s="14">
        <v>96.499043041177757</v>
      </c>
      <c r="K23" s="14">
        <v>96.425374200738986</v>
      </c>
      <c r="L23" s="14">
        <v>73.011614738933474</v>
      </c>
      <c r="M23" s="14">
        <v>96.30413000832732</v>
      </c>
      <c r="N23" s="14">
        <v>120.00105374069227</v>
      </c>
      <c r="O23" s="14">
        <v>115.02254964892352</v>
      </c>
      <c r="P23" s="14">
        <v>91.136587635257385</v>
      </c>
      <c r="Q23" s="14">
        <v>113.22905854461315</v>
      </c>
      <c r="R23" s="14">
        <v>80.471888619488553</v>
      </c>
      <c r="S23" s="14">
        <v>89.303348346300311</v>
      </c>
      <c r="T23" s="7">
        <v>2.33</v>
      </c>
      <c r="U23" s="7">
        <v>2.2733333333333334</v>
      </c>
      <c r="V23" s="7">
        <v>5.6666666666666643E-2</v>
      </c>
      <c r="W23" s="7">
        <v>10.226666666666667</v>
      </c>
      <c r="X23" s="7">
        <v>7.0439999999999996</v>
      </c>
      <c r="Y23" s="7">
        <v>3.1826666666666665</v>
      </c>
      <c r="Z23" s="15">
        <v>57.299000000000007</v>
      </c>
      <c r="AA23" s="7">
        <v>1.24</v>
      </c>
      <c r="AB23" s="15">
        <v>25.031666666666666</v>
      </c>
      <c r="AC23" s="7">
        <v>1.1206666666666667</v>
      </c>
      <c r="AD23" s="7">
        <v>1.3220000000000001</v>
      </c>
      <c r="AE23" s="7">
        <v>1.9139999999999999</v>
      </c>
      <c r="AF23" s="7">
        <v>4.5693333333333337</v>
      </c>
      <c r="AG23" s="7">
        <v>15.679666666666668</v>
      </c>
      <c r="AH23" s="7">
        <v>6.4216666666666669</v>
      </c>
      <c r="AI23" s="7">
        <v>69.87733333333334</v>
      </c>
      <c r="AJ23" s="7">
        <v>296.47766666666666</v>
      </c>
      <c r="AK23" s="7">
        <v>245.22733333333335</v>
      </c>
      <c r="AL23" s="7">
        <v>110.83499999999999</v>
      </c>
      <c r="AM23" s="7">
        <v>69.87733333333334</v>
      </c>
      <c r="AN23" s="7">
        <v>40.957666666666668</v>
      </c>
      <c r="AO23" s="7">
        <v>134.39233333333331</v>
      </c>
      <c r="AP23" s="16">
        <v>29.045666666666666</v>
      </c>
      <c r="AQ23" s="16">
        <v>7.29</v>
      </c>
      <c r="AR23" s="16">
        <v>0.95099999999999996</v>
      </c>
      <c r="AS23" s="16">
        <v>27.601666666666663</v>
      </c>
      <c r="AT23" s="16">
        <v>3.141</v>
      </c>
      <c r="AU23" s="16">
        <v>1.4653333333333334</v>
      </c>
      <c r="AV23" s="16">
        <v>0.38300000000000001</v>
      </c>
      <c r="AW23" s="7">
        <v>82.713593941308687</v>
      </c>
      <c r="AX23" s="7">
        <v>45.196837764142657</v>
      </c>
      <c r="AY23" s="7">
        <v>28.494920359611896</v>
      </c>
      <c r="AZ23" s="7">
        <v>36.953730019097456</v>
      </c>
      <c r="BA23" s="23">
        <v>81.211463996276549</v>
      </c>
      <c r="BB23" s="23">
        <v>54.314643169061519</v>
      </c>
      <c r="BC23" s="23">
        <v>35.058641770850571</v>
      </c>
      <c r="BD23" s="23">
        <v>35.452688768606137</v>
      </c>
      <c r="BE23" s="24">
        <v>138.93933333333334</v>
      </c>
      <c r="BF23" s="24">
        <v>112.83466666666668</v>
      </c>
      <c r="BG23" s="24">
        <v>61.285746571000004</v>
      </c>
      <c r="BH23" s="24">
        <v>39.558301580000006</v>
      </c>
      <c r="BI23" s="24">
        <v>21.727444991333339</v>
      </c>
      <c r="BJ23" s="23">
        <v>84.038382192693845</v>
      </c>
      <c r="BK23" s="23">
        <v>37.426020454808679</v>
      </c>
      <c r="BL23" s="23">
        <v>22.900847501623957</v>
      </c>
      <c r="BM23" s="23">
        <v>38.810359147651383</v>
      </c>
      <c r="BN23" s="24">
        <v>157.53833333333333</v>
      </c>
      <c r="BO23" s="24">
        <v>132.39266666666666</v>
      </c>
      <c r="BP23" s="24">
        <v>49.549306507333334</v>
      </c>
      <c r="BQ23" s="24">
        <v>30.319042696666667</v>
      </c>
      <c r="BR23" s="24">
        <v>19.230263810666667</v>
      </c>
      <c r="BS23" s="13">
        <v>47.356979986457354</v>
      </c>
      <c r="BT23" s="22">
        <v>46.869443565049409</v>
      </c>
      <c r="BU23" s="22">
        <v>0.4875364214079469</v>
      </c>
      <c r="BV23" s="13">
        <v>107.61241781704871</v>
      </c>
      <c r="BW23" s="22">
        <v>44.483163687469514</v>
      </c>
      <c r="BX23" s="22">
        <v>63.129254129579188</v>
      </c>
      <c r="BY23" s="13">
        <f t="shared" si="0"/>
        <v>770.49475948842587</v>
      </c>
      <c r="BZ23" s="22">
        <v>34.344435999132052</v>
      </c>
      <c r="CA23" s="22">
        <v>194.8711150240141</v>
      </c>
      <c r="CB23" s="22">
        <v>25.879262686536702</v>
      </c>
      <c r="CC23" s="22">
        <v>41.874945049879884</v>
      </c>
      <c r="CD23" s="22">
        <v>146.00428152975246</v>
      </c>
      <c r="CE23" s="22">
        <v>58.804234172617903</v>
      </c>
      <c r="CF23" s="22">
        <v>246.97881559335687</v>
      </c>
      <c r="CG23" s="22">
        <v>21.737669433135878</v>
      </c>
      <c r="CH23" s="13">
        <v>925.464157291932</v>
      </c>
      <c r="CI23" s="14">
        <v>105.63</v>
      </c>
      <c r="CJ23" s="14">
        <v>-0.3866465484722803</v>
      </c>
      <c r="CK23" s="13">
        <v>1.2945914844648909</v>
      </c>
      <c r="CL23" s="13">
        <v>2.7429238400933587</v>
      </c>
      <c r="CM23" s="14">
        <v>3</v>
      </c>
      <c r="CN23" s="14">
        <v>104.97</v>
      </c>
      <c r="CO23" s="14">
        <v>-0.53065479010707683</v>
      </c>
      <c r="CP23" s="14">
        <v>2.19</v>
      </c>
      <c r="CQ23" s="14">
        <v>1.1200000000000001</v>
      </c>
      <c r="CR23" s="14">
        <v>115.73</v>
      </c>
      <c r="CS23" s="14">
        <f t="shared" si="1"/>
        <v>-0.37017906336087592</v>
      </c>
      <c r="CT23" s="14">
        <v>-1.92</v>
      </c>
      <c r="CU23" s="14">
        <v>-4.2</v>
      </c>
      <c r="CV23" s="13">
        <v>3847.6333333333332</v>
      </c>
      <c r="CW23" s="10">
        <v>61231.824430000357</v>
      </c>
      <c r="CX23" s="13">
        <v>34769522792</v>
      </c>
      <c r="CY23" s="13">
        <v>12576119271</v>
      </c>
      <c r="CZ23" s="14">
        <v>3.27</v>
      </c>
      <c r="DA23" s="14">
        <v>-2.94</v>
      </c>
      <c r="DB23" s="14">
        <v>19.739999999999998</v>
      </c>
      <c r="DC23" s="14">
        <v>1.79</v>
      </c>
      <c r="DD23" s="14">
        <v>102.86</v>
      </c>
      <c r="DE23" s="14">
        <v>100.15</v>
      </c>
      <c r="DF23" s="14">
        <v>111.29</v>
      </c>
      <c r="DG23" s="14">
        <v>102.69</v>
      </c>
      <c r="DH23" s="14">
        <v>2.65</v>
      </c>
      <c r="DI23" s="14">
        <v>6.5</v>
      </c>
      <c r="DJ23" s="14">
        <v>102.41134751773049</v>
      </c>
      <c r="DK23" s="14">
        <v>107.95802057269948</v>
      </c>
      <c r="DL23" s="14">
        <v>-3.1754412430230916</v>
      </c>
      <c r="DM23" s="14">
        <v>128.37</v>
      </c>
      <c r="DN23" s="13">
        <v>6.9785319120000002</v>
      </c>
      <c r="DO23" s="13">
        <v>18.011489869999998</v>
      </c>
      <c r="DP23" s="13">
        <v>3.2681300000000002E-4</v>
      </c>
      <c r="DQ23" s="13">
        <v>1.2136202970000001</v>
      </c>
      <c r="DR23" s="13">
        <v>1.430117681</v>
      </c>
      <c r="DS23" s="13">
        <v>7.937629974</v>
      </c>
      <c r="DT23" s="13">
        <v>35.571716500000001</v>
      </c>
      <c r="DU23" s="14">
        <v>3.76</v>
      </c>
      <c r="DV23" s="14">
        <v>10.18</v>
      </c>
      <c r="DW23" s="14">
        <v>5.38</v>
      </c>
      <c r="DX23" s="14">
        <v>12.59</v>
      </c>
      <c r="DY23" s="14">
        <v>4.72</v>
      </c>
      <c r="DZ23" s="14">
        <v>10.33</v>
      </c>
      <c r="EA23" s="14">
        <v>7.4</v>
      </c>
      <c r="EB23" s="14">
        <v>11.7</v>
      </c>
      <c r="EC23" s="14">
        <v>8.5299999999999994</v>
      </c>
      <c r="ED23" s="14">
        <v>10.01</v>
      </c>
      <c r="EE23" s="14">
        <v>15</v>
      </c>
      <c r="EF23" s="14">
        <v>8.8699999999999992</v>
      </c>
      <c r="EG23" s="14">
        <v>10.039999999999999</v>
      </c>
      <c r="EH23" s="14">
        <v>3.56</v>
      </c>
      <c r="EI23" s="14">
        <v>21.280999999999999</v>
      </c>
      <c r="EJ23" s="14">
        <v>12.927</v>
      </c>
      <c r="EK23" s="14">
        <v>8.3539999999999992</v>
      </c>
      <c r="EL23" s="14">
        <v>26.238999999999997</v>
      </c>
      <c r="EM23" s="14">
        <v>18.399999999999999</v>
      </c>
      <c r="EN23" s="14">
        <v>7.8390000000000004</v>
      </c>
      <c r="EO23" s="14">
        <v>115.59700000000001</v>
      </c>
      <c r="EP23" s="14">
        <v>5.923</v>
      </c>
      <c r="EQ23" s="14">
        <v>24.741</v>
      </c>
      <c r="ER23" s="14">
        <v>5.7729999999999997</v>
      </c>
      <c r="ES23" s="14">
        <v>10.403</v>
      </c>
      <c r="ET23" s="14">
        <v>20.077000000000002</v>
      </c>
      <c r="EU23" s="14">
        <v>13.048999999999999</v>
      </c>
      <c r="EV23" s="14">
        <v>31.821000000000002</v>
      </c>
      <c r="EW23" s="14">
        <v>3.81</v>
      </c>
      <c r="EX23" s="14">
        <v>163.24299999999999</v>
      </c>
      <c r="EY23" s="14">
        <v>16.334</v>
      </c>
      <c r="EZ23" s="14">
        <v>179.57400000000001</v>
      </c>
      <c r="FA23" s="14">
        <v>100.48333333333333</v>
      </c>
    </row>
    <row r="24" spans="1:157">
      <c r="A24" s="13">
        <v>2020</v>
      </c>
      <c r="B24" s="13">
        <v>3</v>
      </c>
      <c r="C24" s="27">
        <v>44104</v>
      </c>
      <c r="D24" s="14">
        <v>99.506678375127521</v>
      </c>
      <c r="E24" s="14">
        <v>124.11855253116549</v>
      </c>
      <c r="F24" s="14">
        <v>74.173315203718815</v>
      </c>
      <c r="G24" s="14">
        <v>87.273283026776937</v>
      </c>
      <c r="H24" s="14">
        <v>99.313163456447157</v>
      </c>
      <c r="I24" s="14">
        <v>67.514217246001508</v>
      </c>
      <c r="J24" s="14">
        <v>105.33975993893129</v>
      </c>
      <c r="K24" s="14">
        <v>104.66338498818955</v>
      </c>
      <c r="L24" s="14">
        <v>90.152993139917854</v>
      </c>
      <c r="M24" s="14">
        <v>99.140611182290925</v>
      </c>
      <c r="N24" s="14">
        <v>124.45380789103568</v>
      </c>
      <c r="O24" s="14">
        <v>116.44711840575353</v>
      </c>
      <c r="P24" s="14">
        <v>97.524177255350367</v>
      </c>
      <c r="Q24" s="14">
        <v>116.2836876394407</v>
      </c>
      <c r="R24" s="14">
        <v>112.69517670498601</v>
      </c>
      <c r="S24" s="14">
        <v>100.86645632711954</v>
      </c>
      <c r="T24" s="7">
        <v>2.7686666666666668</v>
      </c>
      <c r="U24" s="7">
        <v>2.7686666666666668</v>
      </c>
      <c r="V24" s="7">
        <v>0</v>
      </c>
      <c r="W24" s="7">
        <v>17.345666666666666</v>
      </c>
      <c r="X24" s="7">
        <v>9.1609999999999996</v>
      </c>
      <c r="Y24" s="7">
        <v>8.1846666666666668</v>
      </c>
      <c r="Z24" s="15">
        <v>79.283666666666662</v>
      </c>
      <c r="AA24" s="7">
        <v>1.127</v>
      </c>
      <c r="AB24" s="15">
        <v>39.437333333333328</v>
      </c>
      <c r="AC24" s="7">
        <v>1.9690000000000001</v>
      </c>
      <c r="AD24" s="7">
        <v>2.23</v>
      </c>
      <c r="AE24" s="7">
        <v>2.4170000000000003</v>
      </c>
      <c r="AF24" s="7">
        <v>6.9880000000000004</v>
      </c>
      <c r="AG24" s="7">
        <v>15.607333333333335</v>
      </c>
      <c r="AH24" s="7">
        <v>9.5079999999999991</v>
      </c>
      <c r="AI24" s="7">
        <v>99.398333333333326</v>
      </c>
      <c r="AJ24" s="7">
        <v>297.51666666666665</v>
      </c>
      <c r="AK24" s="7">
        <v>246.18699999999998</v>
      </c>
      <c r="AL24" s="7">
        <v>133.13933333333333</v>
      </c>
      <c r="AM24" s="7">
        <v>99.398333333333326</v>
      </c>
      <c r="AN24" s="7">
        <v>33.741</v>
      </c>
      <c r="AO24" s="7">
        <v>113.04766666666667</v>
      </c>
      <c r="AP24" s="16">
        <v>35.893333333333331</v>
      </c>
      <c r="AQ24" s="16">
        <v>6.9213333333333331</v>
      </c>
      <c r="AR24" s="16">
        <v>1.6933333333333334</v>
      </c>
      <c r="AS24" s="16">
        <v>48.696000000000005</v>
      </c>
      <c r="AT24" s="16">
        <v>4.1033333333333326</v>
      </c>
      <c r="AU24" s="16">
        <v>1.4456666666666667</v>
      </c>
      <c r="AV24" s="16">
        <v>0.64566666666666672</v>
      </c>
      <c r="AW24" s="7">
        <v>82.747297070192147</v>
      </c>
      <c r="AX24" s="7">
        <v>54.080570189869213</v>
      </c>
      <c r="AY24" s="7">
        <v>40.375134890686077</v>
      </c>
      <c r="AZ24" s="7">
        <v>25.342623517217554</v>
      </c>
      <c r="BA24" s="23">
        <v>81.247757938690697</v>
      </c>
      <c r="BB24" s="23">
        <v>66.622420306654377</v>
      </c>
      <c r="BC24" s="23">
        <v>52.912786906405366</v>
      </c>
      <c r="BD24" s="23">
        <v>20.57810769579573</v>
      </c>
      <c r="BE24" s="24">
        <v>139.38066666666666</v>
      </c>
      <c r="BF24" s="24">
        <v>113.24366666666667</v>
      </c>
      <c r="BG24" s="24">
        <v>75.445671577333329</v>
      </c>
      <c r="BH24" s="24">
        <v>59.920380028333334</v>
      </c>
      <c r="BI24" s="24">
        <v>15.525291549000002</v>
      </c>
      <c r="BJ24" s="23">
        <v>84.068987032259145</v>
      </c>
      <c r="BK24" s="23">
        <v>43.397049521851415</v>
      </c>
      <c r="BL24" s="23">
        <v>29.695254506932784</v>
      </c>
      <c r="BM24" s="23">
        <v>31.5731027014163</v>
      </c>
      <c r="BN24" s="24">
        <v>158.136</v>
      </c>
      <c r="BO24" s="24">
        <v>132.94333333333333</v>
      </c>
      <c r="BP24" s="24">
        <v>57.693484202666667</v>
      </c>
      <c r="BQ24" s="24">
        <v>39.477861183333339</v>
      </c>
      <c r="BR24" s="24">
        <v>18.215623019333336</v>
      </c>
      <c r="BS24" s="13">
        <v>53.242962348577763</v>
      </c>
      <c r="BT24" s="22">
        <v>52.566443420380686</v>
      </c>
      <c r="BU24" s="22">
        <v>0.6765189281970776</v>
      </c>
      <c r="BV24" s="13">
        <v>140.95980040076495</v>
      </c>
      <c r="BW24" s="22">
        <v>60.694204121548047</v>
      </c>
      <c r="BX24" s="22">
        <v>80.265596279216908</v>
      </c>
      <c r="BY24" s="13">
        <f t="shared" si="0"/>
        <v>851.51264171587968</v>
      </c>
      <c r="BZ24" s="22">
        <v>37.583965334038339</v>
      </c>
      <c r="CA24" s="22">
        <v>249.65261323132569</v>
      </c>
      <c r="CB24" s="22">
        <v>27.1609462181653</v>
      </c>
      <c r="CC24" s="22">
        <v>44.134231192713585</v>
      </c>
      <c r="CD24" s="22">
        <v>147.35376568872329</v>
      </c>
      <c r="CE24" s="22">
        <v>63.524256046198978</v>
      </c>
      <c r="CF24" s="22">
        <v>251.57280833144733</v>
      </c>
      <c r="CG24" s="22">
        <v>30.530055673267299</v>
      </c>
      <c r="CH24" s="13">
        <v>1045.7154044652225</v>
      </c>
      <c r="CI24" s="14">
        <v>106.17</v>
      </c>
      <c r="CJ24" s="14">
        <v>0.51121840386254558</v>
      </c>
      <c r="CK24" s="13">
        <v>1.8124280782508606</v>
      </c>
      <c r="CL24" s="13">
        <v>2.5400811280664515</v>
      </c>
      <c r="CM24" s="14">
        <v>3</v>
      </c>
      <c r="CN24" s="14">
        <v>105.29</v>
      </c>
      <c r="CO24" s="14">
        <v>0.30484900447746988</v>
      </c>
      <c r="CP24" s="14">
        <v>1.97</v>
      </c>
      <c r="CQ24" s="14">
        <v>1.44</v>
      </c>
      <c r="CR24" s="14">
        <v>118.78</v>
      </c>
      <c r="CS24" s="14">
        <f t="shared" si="1"/>
        <v>2.635444569256018</v>
      </c>
      <c r="CT24" s="14">
        <v>-1.31</v>
      </c>
      <c r="CU24" s="14">
        <v>-1.67</v>
      </c>
      <c r="CV24" s="13">
        <v>3732.853333333333</v>
      </c>
      <c r="CW24" s="10">
        <v>59841.814560000523</v>
      </c>
      <c r="CX24" s="13">
        <v>40608385450</v>
      </c>
      <c r="CY24" s="13">
        <v>17402293879</v>
      </c>
      <c r="CZ24" s="14">
        <v>-1.22</v>
      </c>
      <c r="DA24" s="14">
        <v>1.25</v>
      </c>
      <c r="DB24" s="14">
        <v>-6.72</v>
      </c>
      <c r="DC24" s="14">
        <v>-0.81</v>
      </c>
      <c r="DD24" s="14">
        <v>101.61</v>
      </c>
      <c r="DE24" s="14">
        <v>101.4</v>
      </c>
      <c r="DF24" s="14">
        <v>103.81</v>
      </c>
      <c r="DG24" s="14">
        <v>101.86</v>
      </c>
      <c r="DH24" s="14">
        <v>-0.01</v>
      </c>
      <c r="DI24" s="14">
        <v>-13.15</v>
      </c>
      <c r="DJ24" s="14">
        <v>102.39783856805133</v>
      </c>
      <c r="DK24" s="14">
        <v>93.758687795385043</v>
      </c>
      <c r="DL24" s="14">
        <v>2.695333800732258</v>
      </c>
      <c r="DM24" s="14">
        <v>131.83000000000001</v>
      </c>
      <c r="DN24" s="13">
        <v>11.533701779999999</v>
      </c>
      <c r="DO24" s="13">
        <v>30.32700427</v>
      </c>
      <c r="DP24" s="13">
        <v>1.6523899999999999E-4</v>
      </c>
      <c r="DQ24" s="13">
        <v>2.6550620829999998</v>
      </c>
      <c r="DR24" s="13">
        <v>3.0235379849999999</v>
      </c>
      <c r="DS24" s="13">
        <v>10.140788779999999</v>
      </c>
      <c r="DT24" s="13">
        <v>57.680260099999998</v>
      </c>
      <c r="DU24" s="14">
        <v>2.39</v>
      </c>
      <c r="DV24" s="14">
        <v>9.52</v>
      </c>
      <c r="DW24" s="14">
        <v>4.9400000000000004</v>
      </c>
      <c r="DX24" s="14">
        <v>12.14</v>
      </c>
      <c r="DY24" s="14">
        <v>4.4800000000000004</v>
      </c>
      <c r="DZ24" s="14">
        <v>10.09</v>
      </c>
      <c r="EA24" s="14">
        <v>7.33</v>
      </c>
      <c r="EB24" s="14">
        <v>11.52</v>
      </c>
      <c r="EC24" s="14">
        <v>8.48</v>
      </c>
      <c r="ED24" s="14">
        <v>9.18</v>
      </c>
      <c r="EE24" s="14">
        <v>14.48</v>
      </c>
      <c r="EF24" s="14">
        <v>8.18</v>
      </c>
      <c r="EG24" s="14">
        <v>9.19</v>
      </c>
      <c r="EH24" s="14">
        <v>2.25</v>
      </c>
      <c r="EI24" s="14">
        <v>23.567999999999998</v>
      </c>
      <c r="EJ24" s="14">
        <v>14.750999999999999</v>
      </c>
      <c r="EK24" s="14">
        <v>8.8170000000000002</v>
      </c>
      <c r="EL24" s="14">
        <v>34.578000000000003</v>
      </c>
      <c r="EM24" s="14">
        <v>24.780999999999999</v>
      </c>
      <c r="EN24" s="14">
        <v>9.7970000000000006</v>
      </c>
      <c r="EO24" s="14">
        <v>125.767</v>
      </c>
      <c r="EP24" s="14">
        <v>6.43</v>
      </c>
      <c r="EQ24" s="14">
        <v>30.544</v>
      </c>
      <c r="ER24" s="14">
        <v>5.9390000000000001</v>
      </c>
      <c r="ES24" s="14">
        <v>10.798999999999999</v>
      </c>
      <c r="ET24" s="14">
        <v>20.327000000000002</v>
      </c>
      <c r="EU24" s="14">
        <v>13.961</v>
      </c>
      <c r="EV24" s="14">
        <v>32.42</v>
      </c>
      <c r="EW24" s="14">
        <v>5.3470000000000004</v>
      </c>
      <c r="EX24" s="14">
        <v>183.84100000000001</v>
      </c>
      <c r="EY24" s="14">
        <v>18.974</v>
      </c>
      <c r="EZ24" s="14">
        <v>202.82499999999999</v>
      </c>
      <c r="FA24" s="14">
        <v>119.89999999999999</v>
      </c>
    </row>
    <row r="25" spans="1:157">
      <c r="A25" s="13">
        <v>2020</v>
      </c>
      <c r="B25" s="13">
        <v>4</v>
      </c>
      <c r="C25" s="27">
        <v>44196</v>
      </c>
      <c r="D25" s="14">
        <v>98.846731470081082</v>
      </c>
      <c r="E25" s="14">
        <v>117.25316097612794</v>
      </c>
      <c r="F25" s="14">
        <v>79.388531970481509</v>
      </c>
      <c r="G25" s="14">
        <v>94.931497566101072</v>
      </c>
      <c r="H25" s="14">
        <v>108.11921267652757</v>
      </c>
      <c r="I25" s="14">
        <v>73.288768012691051</v>
      </c>
      <c r="J25" s="14">
        <v>119.70510478842851</v>
      </c>
      <c r="K25" s="14">
        <v>107.32392960375323</v>
      </c>
      <c r="L25" s="14">
        <v>115.1548564562579</v>
      </c>
      <c r="M25" s="14">
        <v>109.47170425083682</v>
      </c>
      <c r="N25" s="14">
        <v>125.37200029391086</v>
      </c>
      <c r="O25" s="14">
        <v>117.62697059853944</v>
      </c>
      <c r="P25" s="14">
        <v>112.2041288923416</v>
      </c>
      <c r="Q25" s="14">
        <v>132.54252674911771</v>
      </c>
      <c r="R25" s="14">
        <v>128.0303080591741</v>
      </c>
      <c r="S25" s="14">
        <v>111.770688849297</v>
      </c>
      <c r="T25" s="7">
        <v>3.7273333333333336</v>
      </c>
      <c r="U25" s="7">
        <v>3.6716666666666669</v>
      </c>
      <c r="V25" s="7">
        <v>5.5666666666666753E-2</v>
      </c>
      <c r="W25" s="7">
        <v>18.518000000000001</v>
      </c>
      <c r="X25" s="7">
        <v>9.9276666666666671</v>
      </c>
      <c r="Y25" s="7">
        <v>8.5903333333333336</v>
      </c>
      <c r="Z25" s="15">
        <v>84.384999999999991</v>
      </c>
      <c r="AA25" s="7">
        <v>1.4190000000000003</v>
      </c>
      <c r="AB25" s="15">
        <v>41.457333333333338</v>
      </c>
      <c r="AC25" s="7">
        <v>1.625</v>
      </c>
      <c r="AD25" s="7">
        <v>2.140333333333333</v>
      </c>
      <c r="AE25" s="7">
        <v>1.8986666666666665</v>
      </c>
      <c r="AF25" s="7">
        <v>8.4500000000000011</v>
      </c>
      <c r="AG25" s="7">
        <v>17.369</v>
      </c>
      <c r="AH25" s="7">
        <v>10.025666666666666</v>
      </c>
      <c r="AI25" s="7">
        <v>106.63033333333334</v>
      </c>
      <c r="AJ25" s="7">
        <v>298.44200000000001</v>
      </c>
      <c r="AK25" s="7">
        <v>247.04133333333334</v>
      </c>
      <c r="AL25" s="7">
        <v>133.02000000000001</v>
      </c>
      <c r="AM25" s="7">
        <v>106.63033333333334</v>
      </c>
      <c r="AN25" s="7">
        <v>26.39</v>
      </c>
      <c r="AO25" s="7">
        <v>114.02133333333332</v>
      </c>
      <c r="AP25" s="16">
        <v>36.730333333333334</v>
      </c>
      <c r="AQ25" s="16">
        <v>7.8276666666666666</v>
      </c>
      <c r="AR25" s="16">
        <v>1.5783333333333331</v>
      </c>
      <c r="AS25" s="16">
        <v>54.959333333333326</v>
      </c>
      <c r="AT25" s="16">
        <v>3.2203333333333339</v>
      </c>
      <c r="AU25" s="16">
        <v>1.3386666666666667</v>
      </c>
      <c r="AV25" s="16">
        <v>0.97599999999999998</v>
      </c>
      <c r="AW25" s="7">
        <v>82.776999662692702</v>
      </c>
      <c r="AX25" s="7">
        <v>53.845240472579491</v>
      </c>
      <c r="AY25" s="7">
        <v>43.162952488382508</v>
      </c>
      <c r="AZ25" s="7">
        <v>19.839121936550892</v>
      </c>
      <c r="BA25" s="23">
        <v>81.280063340193621</v>
      </c>
      <c r="BB25" s="23">
        <v>64.522585366433304</v>
      </c>
      <c r="BC25" s="23">
        <v>53.729197832911801</v>
      </c>
      <c r="BD25" s="23">
        <v>16.728076645137911</v>
      </c>
      <c r="BE25" s="24">
        <v>139.77433333333332</v>
      </c>
      <c r="BF25" s="24">
        <v>113.60866666666668</v>
      </c>
      <c r="BG25" s="24">
        <v>73.303248933666666</v>
      </c>
      <c r="BH25" s="24">
        <v>61.041025268666665</v>
      </c>
      <c r="BI25" s="24">
        <v>12.262223664999999</v>
      </c>
      <c r="BJ25" s="23">
        <v>84.095688472551629</v>
      </c>
      <c r="BK25" s="23">
        <v>44.754314164697298</v>
      </c>
      <c r="BL25" s="23">
        <v>34.166495428655658</v>
      </c>
      <c r="BM25" s="23">
        <v>23.657649399626486</v>
      </c>
      <c r="BN25" s="24">
        <v>158.66766666666669</v>
      </c>
      <c r="BO25" s="24">
        <v>133.43266666666668</v>
      </c>
      <c r="BP25" s="24">
        <v>59.716874838333332</v>
      </c>
      <c r="BQ25" s="24">
        <v>45.589265957000009</v>
      </c>
      <c r="BR25" s="24">
        <v>14.127608881666667</v>
      </c>
      <c r="BS25" s="13">
        <v>52.635540048542154</v>
      </c>
      <c r="BT25" s="22">
        <v>51.875897983370834</v>
      </c>
      <c r="BU25" s="22">
        <v>0.7596420651713216</v>
      </c>
      <c r="BV25" s="13">
        <v>154.21323193771588</v>
      </c>
      <c r="BW25" s="22">
        <v>66.545386597025711</v>
      </c>
      <c r="BX25" s="22">
        <v>87.667845340690164</v>
      </c>
      <c r="BY25" s="13">
        <f t="shared" si="0"/>
        <v>972.18098510347613</v>
      </c>
      <c r="BZ25" s="22">
        <v>39.839235756186014</v>
      </c>
      <c r="CA25" s="22">
        <v>312.40729707660915</v>
      </c>
      <c r="CB25" s="22">
        <v>30.595397597828757</v>
      </c>
      <c r="CC25" s="22">
        <v>45.381101375315204</v>
      </c>
      <c r="CD25" s="22">
        <v>148.84562661675986</v>
      </c>
      <c r="CE25" s="22">
        <v>73.41292807048265</v>
      </c>
      <c r="CF25" s="22">
        <v>287.20915581955416</v>
      </c>
      <c r="CG25" s="22">
        <v>34.49024279074019</v>
      </c>
      <c r="CH25" s="13">
        <v>1179.0297570897342</v>
      </c>
      <c r="CI25" s="14">
        <v>106.93</v>
      </c>
      <c r="CJ25" s="14">
        <v>0.71583309786191762</v>
      </c>
      <c r="CK25" s="13">
        <v>2.5412351361718599</v>
      </c>
      <c r="CL25" s="13">
        <v>2.5412351361718599</v>
      </c>
      <c r="CM25" s="14">
        <v>3</v>
      </c>
      <c r="CN25" s="14">
        <v>105.48</v>
      </c>
      <c r="CO25" s="14">
        <v>0.18045398423400805</v>
      </c>
      <c r="CP25" s="14">
        <v>1.61</v>
      </c>
      <c r="CQ25" s="14">
        <v>1.61</v>
      </c>
      <c r="CR25" s="14">
        <v>119.74</v>
      </c>
      <c r="CS25" s="14">
        <f t="shared" si="1"/>
        <v>0.8082168715271898</v>
      </c>
      <c r="CT25" s="14">
        <v>-0.87</v>
      </c>
      <c r="CU25" s="14">
        <v>-0.87</v>
      </c>
      <c r="CV25" s="13">
        <v>3660.7433333333333</v>
      </c>
      <c r="CW25" s="10">
        <v>82376.064200000052</v>
      </c>
      <c r="CX25" s="13">
        <v>49424064333</v>
      </c>
      <c r="CY25" s="13">
        <v>22035469041</v>
      </c>
      <c r="CZ25" s="14">
        <v>-1.58</v>
      </c>
      <c r="DA25" s="14">
        <v>-1.38</v>
      </c>
      <c r="DB25" s="14">
        <v>-3.67</v>
      </c>
      <c r="DC25" s="14">
        <v>-1.82</v>
      </c>
      <c r="DD25" s="14">
        <v>100</v>
      </c>
      <c r="DE25" s="14">
        <v>100</v>
      </c>
      <c r="DF25" s="14">
        <v>100</v>
      </c>
      <c r="DG25" s="14">
        <v>100</v>
      </c>
      <c r="DH25" s="14">
        <v>-2.34</v>
      </c>
      <c r="DI25" s="14">
        <v>6.66</v>
      </c>
      <c r="DJ25" s="14">
        <v>100</v>
      </c>
      <c r="DK25" s="14">
        <v>100</v>
      </c>
      <c r="DL25" s="14">
        <v>-7.5855268148394828E-2</v>
      </c>
      <c r="DM25" s="14">
        <v>131.72999999999999</v>
      </c>
      <c r="DN25" s="13">
        <v>9.8863571579999991</v>
      </c>
      <c r="DO25" s="13">
        <v>22.28845802</v>
      </c>
      <c r="DP25" s="13">
        <v>3.5242100000000001E-4</v>
      </c>
      <c r="DQ25" s="13">
        <v>2.169809313</v>
      </c>
      <c r="DR25" s="13">
        <v>2.0975670360000001</v>
      </c>
      <c r="DS25" s="13">
        <v>19.170951609999999</v>
      </c>
      <c r="DT25" s="13">
        <v>55.613495499999999</v>
      </c>
      <c r="DU25" s="14">
        <v>1.93</v>
      </c>
      <c r="DV25" s="14">
        <v>9.11</v>
      </c>
      <c r="DW25" s="14">
        <v>4.95</v>
      </c>
      <c r="DX25" s="14">
        <v>11.79</v>
      </c>
      <c r="DY25" s="14">
        <v>4.47</v>
      </c>
      <c r="DZ25" s="14">
        <v>9.51</v>
      </c>
      <c r="EA25" s="14">
        <v>7.29</v>
      </c>
      <c r="EB25" s="14">
        <v>11.35</v>
      </c>
      <c r="EC25" s="14">
        <v>8.57</v>
      </c>
      <c r="ED25" s="14">
        <v>8.39</v>
      </c>
      <c r="EE25" s="14">
        <v>14.17</v>
      </c>
      <c r="EF25" s="14">
        <v>7.34</v>
      </c>
      <c r="EG25" s="14">
        <v>8.42</v>
      </c>
      <c r="EH25" s="14">
        <v>1.97</v>
      </c>
      <c r="EI25" s="14">
        <v>23.692999999999998</v>
      </c>
      <c r="EJ25" s="14">
        <v>14.183999999999999</v>
      </c>
      <c r="EK25" s="14">
        <v>9.5090000000000003</v>
      </c>
      <c r="EL25" s="14">
        <v>37.623999999999995</v>
      </c>
      <c r="EM25" s="14">
        <v>26.988</v>
      </c>
      <c r="EN25" s="14">
        <v>10.635999999999999</v>
      </c>
      <c r="EO25" s="14">
        <v>143.221</v>
      </c>
      <c r="EP25" s="14">
        <v>6.6210000000000004</v>
      </c>
      <c r="EQ25" s="14">
        <v>38.896999999999998</v>
      </c>
      <c r="ER25" s="14">
        <v>6.548</v>
      </c>
      <c r="ES25" s="14">
        <v>10.923</v>
      </c>
      <c r="ET25" s="14">
        <v>20.536000000000001</v>
      </c>
      <c r="EU25" s="14">
        <v>16.181000000000001</v>
      </c>
      <c r="EV25" s="14">
        <v>37.439</v>
      </c>
      <c r="EW25" s="14">
        <v>6.0759999999999996</v>
      </c>
      <c r="EX25" s="14">
        <v>204.64400000000001</v>
      </c>
      <c r="EY25" s="14">
        <v>21.838999999999999</v>
      </c>
      <c r="EZ25" s="14">
        <v>226.511</v>
      </c>
      <c r="FA25" s="14">
        <v>117.78333333333335</v>
      </c>
    </row>
    <row r="26" spans="1:157">
      <c r="A26" s="13">
        <v>2021</v>
      </c>
      <c r="B26" s="13">
        <v>1</v>
      </c>
      <c r="C26" s="27">
        <v>44286</v>
      </c>
      <c r="D26" s="14">
        <v>97.365507260443565</v>
      </c>
      <c r="E26" s="14">
        <v>118.02517894091623</v>
      </c>
      <c r="F26" s="14">
        <v>75.119361889469786</v>
      </c>
      <c r="G26" s="14">
        <v>89.576169842067785</v>
      </c>
      <c r="H26" s="14">
        <v>100.91849950019123</v>
      </c>
      <c r="I26" s="14">
        <v>70.974847902332556</v>
      </c>
      <c r="J26" s="14">
        <v>111.7366604234427</v>
      </c>
      <c r="K26" s="14">
        <v>106.11137229776307</v>
      </c>
      <c r="L26" s="14">
        <v>105.0050991164194</v>
      </c>
      <c r="M26" s="14">
        <v>101.58675288542905</v>
      </c>
      <c r="N26" s="14">
        <v>125.27875065799049</v>
      </c>
      <c r="O26" s="14">
        <v>117.83818299686648</v>
      </c>
      <c r="P26" s="14">
        <v>101.06443931191829</v>
      </c>
      <c r="Q26" s="14">
        <v>118.46077592493049</v>
      </c>
      <c r="R26" s="14">
        <v>128.86004260144389</v>
      </c>
      <c r="S26" s="14">
        <v>105.26082232269844</v>
      </c>
      <c r="T26" s="7">
        <v>3.7269999999999999</v>
      </c>
      <c r="U26" s="7">
        <v>3.6379999999999999</v>
      </c>
      <c r="V26" s="7">
        <v>8.8999999999999968E-2</v>
      </c>
      <c r="W26" s="7">
        <v>16.535666666666668</v>
      </c>
      <c r="X26" s="7">
        <v>8.5429999999999993</v>
      </c>
      <c r="Y26" s="7">
        <v>7.9926666666666675</v>
      </c>
      <c r="Z26" s="15">
        <v>85.650333333333336</v>
      </c>
      <c r="AA26" s="7">
        <v>1.8356666666666666</v>
      </c>
      <c r="AB26" s="15">
        <v>40.93033333333333</v>
      </c>
      <c r="AC26" s="7">
        <v>1.8083333333333333</v>
      </c>
      <c r="AD26" s="7">
        <v>2.7370000000000001</v>
      </c>
      <c r="AE26" s="7">
        <v>2.0323333333333333</v>
      </c>
      <c r="AF26" s="7">
        <v>10.238666666666667</v>
      </c>
      <c r="AG26" s="7">
        <v>16.619000000000003</v>
      </c>
      <c r="AH26" s="7">
        <v>9.4489999999999998</v>
      </c>
      <c r="AI26" s="7">
        <v>106.38799999999999</v>
      </c>
      <c r="AJ26" s="7">
        <v>299.37366666666668</v>
      </c>
      <c r="AK26" s="7">
        <v>247.90099999999998</v>
      </c>
      <c r="AL26" s="7">
        <v>125.21899999999999</v>
      </c>
      <c r="AM26" s="7">
        <v>106.38799999999999</v>
      </c>
      <c r="AN26" s="7">
        <v>18.830333333333332</v>
      </c>
      <c r="AO26" s="7">
        <v>122.682</v>
      </c>
      <c r="AP26" s="16">
        <v>46.518019666666667</v>
      </c>
      <c r="AQ26" s="16">
        <v>8.2959456666666664</v>
      </c>
      <c r="AR26" s="16">
        <v>1.2622163333333334</v>
      </c>
      <c r="AS26" s="16">
        <v>45.764282999999999</v>
      </c>
      <c r="AT26" s="16">
        <v>1.4800250000000001</v>
      </c>
      <c r="AU26" s="16">
        <v>0.96502166666666656</v>
      </c>
      <c r="AV26" s="16">
        <v>1.4346819999999998</v>
      </c>
      <c r="AW26" s="7">
        <v>82.806548338141511</v>
      </c>
      <c r="AX26" s="7">
        <v>50.511696201306165</v>
      </c>
      <c r="AY26" s="7">
        <v>42.915518694962905</v>
      </c>
      <c r="AZ26" s="7">
        <v>15.037920230422966</v>
      </c>
      <c r="BA26" s="23">
        <v>81.312587244627395</v>
      </c>
      <c r="BB26" s="23">
        <v>64.985447234814131</v>
      </c>
      <c r="BC26" s="23">
        <v>56.142476559822185</v>
      </c>
      <c r="BD26" s="23">
        <v>13.607616861251733</v>
      </c>
      <c r="BE26" s="24">
        <v>140.17100000000002</v>
      </c>
      <c r="BF26" s="24">
        <v>113.97666666666667</v>
      </c>
      <c r="BG26" s="24">
        <v>74.068246576666652</v>
      </c>
      <c r="BH26" s="24">
        <v>63.989323366999997</v>
      </c>
      <c r="BI26" s="24">
        <v>10.078923210000001</v>
      </c>
      <c r="BJ26" s="23">
        <v>84.121915880806029</v>
      </c>
      <c r="BK26" s="23">
        <v>38.19377225672207</v>
      </c>
      <c r="BL26" s="23">
        <v>31.658839920801046</v>
      </c>
      <c r="BM26" s="23">
        <v>17.109942145135413</v>
      </c>
      <c r="BN26" s="24">
        <v>159.20266666666666</v>
      </c>
      <c r="BO26" s="24">
        <v>133.92433333333335</v>
      </c>
      <c r="BP26" s="24">
        <v>51.150754869666663</v>
      </c>
      <c r="BQ26" s="24">
        <v>42.398890305000002</v>
      </c>
      <c r="BR26" s="24">
        <v>8.751864565</v>
      </c>
      <c r="BS26" s="13">
        <v>52.088866746103093</v>
      </c>
      <c r="BT26" s="22">
        <v>51.517887943334841</v>
      </c>
      <c r="BU26" s="22">
        <v>0.57097880276824853</v>
      </c>
      <c r="BV26" s="13">
        <v>152.58238781310786</v>
      </c>
      <c r="BW26" s="22">
        <v>65.706450218492876</v>
      </c>
      <c r="BX26" s="22">
        <v>86.875937594614967</v>
      </c>
      <c r="BY26" s="13">
        <f t="shared" si="0"/>
        <v>946.498305182433</v>
      </c>
      <c r="BZ26" s="22">
        <v>39.160708929454501</v>
      </c>
      <c r="CA26" s="22">
        <v>321.30391165156016</v>
      </c>
      <c r="CB26" s="22">
        <v>27.111006148328052</v>
      </c>
      <c r="CC26" s="22">
        <v>45.458831304744038</v>
      </c>
      <c r="CD26" s="22">
        <v>150.55491000566431</v>
      </c>
      <c r="CE26" s="22">
        <v>67.513952847771733</v>
      </c>
      <c r="CF26" s="22">
        <v>258.86784187635089</v>
      </c>
      <c r="CG26" s="22">
        <v>36.527142418559414</v>
      </c>
      <c r="CH26" s="13">
        <v>1151.169559741644</v>
      </c>
      <c r="CI26" s="14">
        <v>109.11</v>
      </c>
      <c r="CJ26" s="14">
        <v>2.0387169176096398</v>
      </c>
      <c r="CK26" s="13">
        <v>2.0387169176096398</v>
      </c>
      <c r="CL26" s="13">
        <v>2.8951339117314179</v>
      </c>
      <c r="CM26" s="14">
        <v>3</v>
      </c>
      <c r="CN26" s="14">
        <v>107.12</v>
      </c>
      <c r="CO26" s="14">
        <v>1.5547971179370457</v>
      </c>
      <c r="CP26" s="14">
        <v>1.51</v>
      </c>
      <c r="CQ26" s="14">
        <v>1.56</v>
      </c>
      <c r="CR26" s="14">
        <v>129.22999999999999</v>
      </c>
      <c r="CS26" s="14">
        <f t="shared" si="1"/>
        <v>7.9255052613997012</v>
      </c>
      <c r="CT26" s="14">
        <v>11.25</v>
      </c>
      <c r="CU26" s="14">
        <v>7.93</v>
      </c>
      <c r="CV26" s="13">
        <v>3554.6533333333332</v>
      </c>
      <c r="CW26" s="13">
        <v>63277.290520000017</v>
      </c>
      <c r="CX26" s="13">
        <v>49424064333</v>
      </c>
      <c r="CY26" s="13">
        <v>22035469041</v>
      </c>
      <c r="CZ26" s="14">
        <v>4.7300000000000004</v>
      </c>
      <c r="DA26" s="14">
        <v>3.04</v>
      </c>
      <c r="DB26" s="14">
        <v>7.34</v>
      </c>
      <c r="DC26" s="14">
        <v>4.87</v>
      </c>
      <c r="DD26" s="14">
        <v>104.73</v>
      </c>
      <c r="DE26" s="14">
        <v>103.04</v>
      </c>
      <c r="DF26" s="14">
        <v>107.34</v>
      </c>
      <c r="DG26" s="14">
        <v>104.87</v>
      </c>
      <c r="DH26" s="14">
        <v>4.96</v>
      </c>
      <c r="DI26" s="14">
        <v>0.17</v>
      </c>
      <c r="DJ26" s="14">
        <v>104.96</v>
      </c>
      <c r="DK26" s="14">
        <v>100.17</v>
      </c>
      <c r="DL26" s="14">
        <v>1.2981097699840571</v>
      </c>
      <c r="DM26" s="14">
        <v>133.44</v>
      </c>
      <c r="DN26" s="13">
        <v>11.795097180000001</v>
      </c>
      <c r="DO26" s="13">
        <v>22.967441010000002</v>
      </c>
      <c r="DP26" s="13">
        <v>1.430712E-3</v>
      </c>
      <c r="DQ26" s="13">
        <v>2.335565034</v>
      </c>
      <c r="DR26" s="13">
        <v>2.1985116690000002</v>
      </c>
      <c r="DS26" s="13">
        <v>13.82851977</v>
      </c>
      <c r="DT26" s="13">
        <v>53.126565300000003</v>
      </c>
      <c r="DU26" s="14">
        <v>1.77</v>
      </c>
      <c r="DV26" s="14">
        <v>8.25</v>
      </c>
      <c r="DW26" s="14">
        <v>4.68</v>
      </c>
      <c r="DX26" s="14">
        <v>8.69</v>
      </c>
      <c r="DY26" s="14">
        <v>4.46</v>
      </c>
      <c r="DZ26" s="14">
        <v>9.11</v>
      </c>
      <c r="EA26" s="14">
        <v>7.01</v>
      </c>
      <c r="EB26" s="14">
        <v>10.65</v>
      </c>
      <c r="EC26" s="14">
        <v>8.1999999999999993</v>
      </c>
      <c r="ED26" s="14">
        <v>8.92</v>
      </c>
      <c r="EE26" s="14">
        <v>13.66</v>
      </c>
      <c r="EF26" s="14">
        <v>7.27</v>
      </c>
      <c r="EG26" s="14">
        <v>8.9600000000000009</v>
      </c>
      <c r="EH26" s="14">
        <v>1.56</v>
      </c>
      <c r="EI26" s="14">
        <v>23.146000000000001</v>
      </c>
      <c r="EJ26" s="14">
        <v>14.226000000000001</v>
      </c>
      <c r="EK26" s="14">
        <v>8.92</v>
      </c>
      <c r="EL26" s="14">
        <v>35.536999999999999</v>
      </c>
      <c r="EM26" s="14">
        <v>25.236000000000001</v>
      </c>
      <c r="EN26" s="14">
        <v>10.301</v>
      </c>
      <c r="EO26" s="14">
        <v>133.33600000000001</v>
      </c>
      <c r="EP26" s="14">
        <v>6.52</v>
      </c>
      <c r="EQ26" s="14">
        <v>35.494999999999997</v>
      </c>
      <c r="ER26" s="14">
        <v>6.0709999999999997</v>
      </c>
      <c r="ES26" s="14">
        <v>10.827</v>
      </c>
      <c r="ET26" s="14">
        <v>20.565999999999999</v>
      </c>
      <c r="EU26" s="14">
        <v>14.496</v>
      </c>
      <c r="EV26" s="14">
        <v>33.198</v>
      </c>
      <c r="EW26" s="14">
        <v>6.1630000000000003</v>
      </c>
      <c r="EX26" s="14">
        <v>192.233</v>
      </c>
      <c r="EY26" s="14">
        <v>19.806999999999999</v>
      </c>
      <c r="EZ26" s="14">
        <v>212.053</v>
      </c>
      <c r="FA26" s="14">
        <v>130.25</v>
      </c>
    </row>
    <row r="27" spans="1:157">
      <c r="A27" s="13">
        <v>2021</v>
      </c>
      <c r="B27" s="13">
        <v>2</v>
      </c>
      <c r="C27" s="27">
        <v>44377</v>
      </c>
      <c r="D27" s="14">
        <v>94.400398980331317</v>
      </c>
      <c r="E27" s="14">
        <v>113.50430789689028</v>
      </c>
      <c r="F27" s="14">
        <v>73.982917636098151</v>
      </c>
      <c r="G27" s="14">
        <v>85.19791160999057</v>
      </c>
      <c r="H27" s="14">
        <v>96.376578866144541</v>
      </c>
      <c r="I27" s="14">
        <v>66.871930129617098</v>
      </c>
      <c r="J27" s="14">
        <v>113.81855446527037</v>
      </c>
      <c r="K27" s="14">
        <v>105.50332594146606</v>
      </c>
      <c r="L27" s="14">
        <v>102.28535701267248</v>
      </c>
      <c r="M27" s="14">
        <v>107.99814585425406</v>
      </c>
      <c r="N27" s="14">
        <v>124.11577076410161</v>
      </c>
      <c r="O27" s="14">
        <v>118.77658796214115</v>
      </c>
      <c r="P27" s="14">
        <v>104.31335294897974</v>
      </c>
      <c r="Q27" s="14">
        <v>125.85908217311794</v>
      </c>
      <c r="R27" s="14">
        <v>141.3146207529046</v>
      </c>
      <c r="S27" s="14">
        <v>105.35089224891895</v>
      </c>
      <c r="T27" s="7">
        <v>3.4117270000000004</v>
      </c>
      <c r="U27" s="7">
        <v>3.4117270000000004</v>
      </c>
      <c r="V27" s="7">
        <v>0</v>
      </c>
      <c r="W27" s="7">
        <v>20.792000999999999</v>
      </c>
      <c r="X27" s="7">
        <v>9.2329309999999989</v>
      </c>
      <c r="Y27" s="7">
        <v>11.55907</v>
      </c>
      <c r="Z27" s="15">
        <v>82.820840333333337</v>
      </c>
      <c r="AA27" s="7">
        <v>1.7800983333333331</v>
      </c>
      <c r="AB27" s="15">
        <v>39.450233333333337</v>
      </c>
      <c r="AC27" s="7">
        <v>2.1851773333333333</v>
      </c>
      <c r="AD27" s="7">
        <v>1.6896486666666668</v>
      </c>
      <c r="AE27" s="7">
        <v>0.74257266666666666</v>
      </c>
      <c r="AF27" s="7">
        <v>10.792442666666666</v>
      </c>
      <c r="AG27" s="7">
        <v>16.351412</v>
      </c>
      <c r="AH27" s="7">
        <v>9.8292553333333341</v>
      </c>
      <c r="AI27" s="7">
        <v>107.02456766666667</v>
      </c>
      <c r="AJ27" s="7">
        <v>300.30766666666665</v>
      </c>
      <c r="AK27" s="7">
        <v>248.75900000000001</v>
      </c>
      <c r="AL27" s="7">
        <v>128.97</v>
      </c>
      <c r="AM27" s="7">
        <v>107.02466666666668</v>
      </c>
      <c r="AN27" s="7">
        <v>21.945666666666664</v>
      </c>
      <c r="AO27" s="7">
        <v>119.789</v>
      </c>
      <c r="AP27" s="16">
        <v>52.659317333333327</v>
      </c>
      <c r="AQ27" s="16">
        <v>8.2340686666666674</v>
      </c>
      <c r="AR27" s="16">
        <v>3.1384033333333332</v>
      </c>
      <c r="AS27" s="16">
        <v>39.691480666666671</v>
      </c>
      <c r="AT27" s="16">
        <v>1.5132666666666665</v>
      </c>
      <c r="AU27" s="16">
        <v>0.53413499999999992</v>
      </c>
      <c r="AV27" s="16">
        <v>1.253897</v>
      </c>
      <c r="AW27" s="7">
        <v>82.834715064439479</v>
      </c>
      <c r="AX27" s="7">
        <v>51.845360368871077</v>
      </c>
      <c r="AY27" s="7">
        <v>43.023434997996723</v>
      </c>
      <c r="AZ27" s="7">
        <v>17.016101935850713</v>
      </c>
      <c r="BA27" s="23">
        <v>81.343621579707417</v>
      </c>
      <c r="BB27" s="23">
        <v>68.750919648723894</v>
      </c>
      <c r="BC27" s="23">
        <v>57.681395404842092</v>
      </c>
      <c r="BD27" s="23">
        <v>16.100910796149332</v>
      </c>
      <c r="BE27" s="24">
        <v>140.57033333333334</v>
      </c>
      <c r="BF27" s="24">
        <v>114.34499999999998</v>
      </c>
      <c r="BG27" s="24">
        <v>78.613239072333329</v>
      </c>
      <c r="BH27" s="24">
        <v>65.95579157566668</v>
      </c>
      <c r="BI27" s="24">
        <v>12.657447497000001</v>
      </c>
      <c r="BJ27" s="23">
        <v>84.146891146298501</v>
      </c>
      <c r="BK27" s="23">
        <v>37.464138006705653</v>
      </c>
      <c r="BL27" s="23">
        <v>30.553942633455843</v>
      </c>
      <c r="BM27" s="23">
        <v>18.444826816143362</v>
      </c>
      <c r="BN27" s="24">
        <v>159.73733333333334</v>
      </c>
      <c r="BO27" s="24">
        <v>134.41399999999999</v>
      </c>
      <c r="BP27" s="24">
        <v>50.357046460333329</v>
      </c>
      <c r="BQ27" s="24">
        <v>41.068776451333335</v>
      </c>
      <c r="BR27" s="24">
        <v>9.288270009333333</v>
      </c>
      <c r="BS27" s="13">
        <v>55.13226104006025</v>
      </c>
      <c r="BT27" s="22">
        <v>54.470464091342812</v>
      </c>
      <c r="BU27" s="22">
        <v>0.66179694871744021</v>
      </c>
      <c r="BV27" s="13">
        <v>147.89549799001679</v>
      </c>
      <c r="BW27" s="22">
        <v>65.561135547902779</v>
      </c>
      <c r="BX27" s="22">
        <v>82.334362442114028</v>
      </c>
      <c r="BY27" s="13">
        <f t="shared" si="0"/>
        <v>957.69225394224782</v>
      </c>
      <c r="BZ27" s="22">
        <v>39.996571076780121</v>
      </c>
      <c r="CA27" s="22">
        <v>302.5504876026564</v>
      </c>
      <c r="CB27" s="22">
        <v>28.27793900636383</v>
      </c>
      <c r="CC27" s="22">
        <v>45.519201598641445</v>
      </c>
      <c r="CD27" s="22">
        <v>152.61484118727901</v>
      </c>
      <c r="CE27" s="22">
        <v>69.725486905899075</v>
      </c>
      <c r="CF27" s="22">
        <v>278.99582234870326</v>
      </c>
      <c r="CG27" s="22">
        <v>40.01190421592473</v>
      </c>
      <c r="CH27" s="13">
        <v>1160.7200129723249</v>
      </c>
      <c r="CI27" s="14">
        <v>111.66</v>
      </c>
      <c r="CJ27" s="14">
        <v>2.3370910090733998</v>
      </c>
      <c r="CK27" s="13">
        <v>4.4234545964649596</v>
      </c>
      <c r="CL27" s="13">
        <v>5.7086055097983479</v>
      </c>
      <c r="CM27" s="14">
        <v>3</v>
      </c>
      <c r="CN27" s="14">
        <v>108.78</v>
      </c>
      <c r="CO27" s="14">
        <v>1.549663928304712</v>
      </c>
      <c r="CP27" s="14">
        <v>3.63</v>
      </c>
      <c r="CQ27" s="14">
        <v>3.13</v>
      </c>
      <c r="CR27" s="14">
        <v>136.76</v>
      </c>
      <c r="CS27" s="14">
        <f t="shared" si="1"/>
        <v>5.8268203977404731</v>
      </c>
      <c r="CT27" s="14">
        <v>18.170000000000002</v>
      </c>
      <c r="CU27" s="14">
        <v>14.21</v>
      </c>
      <c r="CV27" s="13">
        <v>3695.603333333333</v>
      </c>
      <c r="CW27" s="13">
        <v>46046.855160000145</v>
      </c>
      <c r="CX27" s="13">
        <v>45052858434</v>
      </c>
      <c r="CY27" s="13">
        <v>18663801534</v>
      </c>
      <c r="CZ27" s="14">
        <v>4.0999999999999996</v>
      </c>
      <c r="DA27" s="14">
        <v>1.83</v>
      </c>
      <c r="DB27" s="14">
        <v>7.54</v>
      </c>
      <c r="DC27" s="14">
        <v>4.3499999999999996</v>
      </c>
      <c r="DD27" s="14">
        <v>109.02</v>
      </c>
      <c r="DE27" s="14">
        <v>104.93</v>
      </c>
      <c r="DF27" s="14">
        <v>115.43</v>
      </c>
      <c r="DG27" s="14">
        <v>109.43</v>
      </c>
      <c r="DH27" s="14">
        <v>4.03</v>
      </c>
      <c r="DI27" s="14">
        <v>6.5</v>
      </c>
      <c r="DJ27" s="14">
        <v>109.19</v>
      </c>
      <c r="DK27" s="14">
        <v>106.68</v>
      </c>
      <c r="DL27" s="14">
        <v>0.70443645083932971</v>
      </c>
      <c r="DM27" s="14">
        <v>134.38</v>
      </c>
      <c r="DN27" s="13">
        <v>11.149087229999999</v>
      </c>
      <c r="DO27" s="13">
        <v>28.23794165</v>
      </c>
      <c r="DP27" s="13">
        <v>3.0877140000000001E-3</v>
      </c>
      <c r="DQ27" s="13">
        <v>2.2222792689999999</v>
      </c>
      <c r="DR27" s="13">
        <v>3.1621894309999998</v>
      </c>
      <c r="DS27" s="13">
        <v>13.27582078</v>
      </c>
      <c r="DT27" s="13">
        <v>58.050406000000002</v>
      </c>
      <c r="DU27" s="14">
        <v>1.91</v>
      </c>
      <c r="DV27" s="14">
        <v>8.8699999999999992</v>
      </c>
      <c r="DW27" s="14">
        <v>3.86</v>
      </c>
      <c r="DX27" s="14">
        <v>9.4499999999999993</v>
      </c>
      <c r="DY27" s="14">
        <v>3.68</v>
      </c>
      <c r="DZ27" s="14">
        <v>8.8800000000000008</v>
      </c>
      <c r="EA27" s="14">
        <v>6.83</v>
      </c>
      <c r="EB27" s="14">
        <v>10.54</v>
      </c>
      <c r="EC27" s="14">
        <v>7.92</v>
      </c>
      <c r="ED27" s="14">
        <v>8.82</v>
      </c>
      <c r="EE27" s="14">
        <v>13.9</v>
      </c>
      <c r="EF27" s="14">
        <v>7.18</v>
      </c>
      <c r="EG27" s="14">
        <v>8.86</v>
      </c>
      <c r="EH27" s="14">
        <v>1.9</v>
      </c>
      <c r="EI27" s="14">
        <v>22.548999999999999</v>
      </c>
      <c r="EJ27" s="14">
        <v>13.760999999999999</v>
      </c>
      <c r="EK27" s="14">
        <v>8.7880000000000003</v>
      </c>
      <c r="EL27" s="14">
        <v>33.79</v>
      </c>
      <c r="EM27" s="14">
        <v>24.084</v>
      </c>
      <c r="EN27" s="14">
        <v>9.7059999999999995</v>
      </c>
      <c r="EO27" s="14">
        <v>135.755</v>
      </c>
      <c r="EP27" s="14">
        <v>6.4829999999999997</v>
      </c>
      <c r="EQ27" s="14">
        <v>34.601999999999997</v>
      </c>
      <c r="ER27" s="14">
        <v>6.4539999999999997</v>
      </c>
      <c r="ES27" s="14">
        <v>10.749000000000001</v>
      </c>
      <c r="ET27" s="14">
        <v>20.727</v>
      </c>
      <c r="EU27" s="14">
        <v>14.911</v>
      </c>
      <c r="EV27" s="14">
        <v>35.091000000000001</v>
      </c>
      <c r="EW27" s="14">
        <v>6.7380000000000004</v>
      </c>
      <c r="EX27" s="14">
        <v>192.27099999999999</v>
      </c>
      <c r="EY27" s="14">
        <v>20.359000000000002</v>
      </c>
      <c r="EZ27" s="14">
        <v>212.61799999999999</v>
      </c>
      <c r="FA27" s="14">
        <v>154.83333333333334</v>
      </c>
    </row>
    <row r="28" spans="1:157">
      <c r="A28" s="13">
        <v>2021</v>
      </c>
      <c r="B28" s="13">
        <v>3</v>
      </c>
      <c r="C28" s="27">
        <v>44469</v>
      </c>
      <c r="D28" s="14">
        <v>103.23840198799736</v>
      </c>
      <c r="E28" s="14">
        <v>128.04373179309357</v>
      </c>
      <c r="F28" s="14">
        <v>76.048979483870525</v>
      </c>
      <c r="G28" s="14">
        <v>96.435532197307111</v>
      </c>
      <c r="H28" s="14">
        <v>114.22781414273091</v>
      </c>
      <c r="I28" s="14">
        <v>67.352397340794369</v>
      </c>
      <c r="J28" s="14">
        <v>121.16325451268621</v>
      </c>
      <c r="K28" s="14">
        <v>113.66232160997824</v>
      </c>
      <c r="L28" s="14">
        <v>118.27828753118439</v>
      </c>
      <c r="M28" s="14">
        <v>113.57718162741691</v>
      </c>
      <c r="N28" s="14">
        <v>127.22413314836024</v>
      </c>
      <c r="O28" s="14">
        <v>119.38966597853062</v>
      </c>
      <c r="P28" s="14">
        <v>110.02473419851249</v>
      </c>
      <c r="Q28" s="14">
        <v>127.93125416793562</v>
      </c>
      <c r="R28" s="14">
        <v>150.71470772571104</v>
      </c>
      <c r="S28" s="14">
        <v>113.68725928766987</v>
      </c>
      <c r="T28" s="7">
        <v>3.0687346666666664</v>
      </c>
      <c r="U28" s="7">
        <v>2.9528599999999998</v>
      </c>
      <c r="V28" s="7">
        <v>0.11587466666666657</v>
      </c>
      <c r="W28" s="7">
        <v>20.564930666666669</v>
      </c>
      <c r="X28" s="7">
        <v>8.2847376666666666</v>
      </c>
      <c r="Y28" s="7">
        <v>12.280193000000002</v>
      </c>
      <c r="Z28" s="15">
        <v>89.78983333333332</v>
      </c>
      <c r="AA28" s="7">
        <v>1.7575443333333334</v>
      </c>
      <c r="AB28" s="15">
        <v>40.500431333333339</v>
      </c>
      <c r="AC28" s="7">
        <v>2.5294346666666665</v>
      </c>
      <c r="AD28" s="7">
        <v>1.6411076666666666</v>
      </c>
      <c r="AE28" s="7">
        <v>1.4148449999999999</v>
      </c>
      <c r="AF28" s="7">
        <v>12.014054333333334</v>
      </c>
      <c r="AG28" s="7">
        <v>18.999102333333333</v>
      </c>
      <c r="AH28" s="7">
        <v>10.933313666666669</v>
      </c>
      <c r="AI28" s="7">
        <v>113.42349866666666</v>
      </c>
      <c r="AJ28" s="7">
        <v>301.27133333333336</v>
      </c>
      <c r="AK28" s="7">
        <v>249.64366666666669</v>
      </c>
      <c r="AL28" s="7">
        <v>129.50699999999998</v>
      </c>
      <c r="AM28" s="7">
        <v>113.42333333333333</v>
      </c>
      <c r="AN28" s="7">
        <v>16.083666666666669</v>
      </c>
      <c r="AO28" s="7">
        <v>120.13666666666666</v>
      </c>
      <c r="AP28" s="16">
        <v>54.008102333333333</v>
      </c>
      <c r="AQ28" s="16">
        <v>9.0980903333333334</v>
      </c>
      <c r="AR28" s="16">
        <v>2.4357326666666665</v>
      </c>
      <c r="AS28" s="16">
        <v>43.292528000000004</v>
      </c>
      <c r="AT28" s="16">
        <v>1.9412040000000002</v>
      </c>
      <c r="AU28" s="16">
        <v>0.83674933333333346</v>
      </c>
      <c r="AV28" s="16">
        <v>1.565482</v>
      </c>
      <c r="AW28" s="7">
        <v>82.863398885168849</v>
      </c>
      <c r="AX28" s="7">
        <v>51.87674164909717</v>
      </c>
      <c r="AY28" s="7">
        <v>45.434092059215061</v>
      </c>
      <c r="AZ28" s="7">
        <v>12.419148514494717</v>
      </c>
      <c r="BA28" s="23">
        <v>81.375427944542167</v>
      </c>
      <c r="BB28" s="23">
        <v>67.962375334636931</v>
      </c>
      <c r="BC28" s="23">
        <v>59.898923705978568</v>
      </c>
      <c r="BD28" s="23">
        <v>11.864581820389695</v>
      </c>
      <c r="BE28" s="24">
        <v>140.98400000000001</v>
      </c>
      <c r="BF28" s="24">
        <v>114.72633333333333</v>
      </c>
      <c r="BG28" s="24">
        <v>77.970741267666668</v>
      </c>
      <c r="BH28" s="24">
        <v>68.71983887399999</v>
      </c>
      <c r="BI28" s="24">
        <v>9.2509023936666654</v>
      </c>
      <c r="BJ28" s="23">
        <v>84.172174137278489</v>
      </c>
      <c r="BK28" s="23">
        <v>38.198416468108867</v>
      </c>
      <c r="BL28" s="23">
        <v>33.134111569059563</v>
      </c>
      <c r="BM28" s="23">
        <v>13.257892257194614</v>
      </c>
      <c r="BN28" s="24">
        <v>160.28733333333332</v>
      </c>
      <c r="BO28" s="24">
        <v>134.91733333333335</v>
      </c>
      <c r="BP28" s="24">
        <v>51.53628487433334</v>
      </c>
      <c r="BQ28" s="24">
        <v>44.70365975266666</v>
      </c>
      <c r="BR28" s="24">
        <v>6.8326251219999996</v>
      </c>
      <c r="BS28" s="13">
        <v>62.356538842795153</v>
      </c>
      <c r="BT28" s="22">
        <v>61.557661477540627</v>
      </c>
      <c r="BU28" s="22">
        <v>0.79887736525452924</v>
      </c>
      <c r="BV28" s="13">
        <v>163.0196557017814</v>
      </c>
      <c r="BW28" s="22">
        <v>79.352818829363727</v>
      </c>
      <c r="BX28" s="22">
        <v>83.666836872417676</v>
      </c>
      <c r="BY28" s="13">
        <f t="shared" si="0"/>
        <v>1043.0405100250662</v>
      </c>
      <c r="BZ28" s="22">
        <v>43.975426185316543</v>
      </c>
      <c r="CA28" s="22">
        <v>362.04544989814161</v>
      </c>
      <c r="CB28" s="22">
        <v>29.731100678634796</v>
      </c>
      <c r="CC28" s="22">
        <v>47.134994758836626</v>
      </c>
      <c r="CD28" s="22">
        <v>154.09153884156908</v>
      </c>
      <c r="CE28" s="22">
        <v>75.003781991821413</v>
      </c>
      <c r="CF28" s="22">
        <v>288.30074355386682</v>
      </c>
      <c r="CG28" s="22">
        <v>42.75747411687923</v>
      </c>
      <c r="CH28" s="13">
        <v>1268.4167045696427</v>
      </c>
      <c r="CI28" s="14">
        <v>113.03</v>
      </c>
      <c r="CJ28" s="14">
        <v>1.2269389217266724</v>
      </c>
      <c r="CK28" s="13">
        <v>5.7046666043205851</v>
      </c>
      <c r="CL28" s="13">
        <v>6.4613355938589079</v>
      </c>
      <c r="CM28" s="14">
        <v>3</v>
      </c>
      <c r="CN28" s="14">
        <v>110.04</v>
      </c>
      <c r="CO28" s="14">
        <v>1.158301158301156</v>
      </c>
      <c r="CP28" s="14">
        <v>4.51</v>
      </c>
      <c r="CQ28" s="14">
        <v>4.33</v>
      </c>
      <c r="CR28" s="14">
        <v>142.13999999999999</v>
      </c>
      <c r="CS28" s="14">
        <f t="shared" si="1"/>
        <v>3.9338988008189579</v>
      </c>
      <c r="CT28" s="14">
        <v>19.670000000000002</v>
      </c>
      <c r="CU28" s="14">
        <v>18.71</v>
      </c>
      <c r="CV28" s="13">
        <v>3846.7333333333336</v>
      </c>
      <c r="CW28" s="13">
        <v>71905.446809999907</v>
      </c>
      <c r="CX28" s="13">
        <v>47863307571</v>
      </c>
      <c r="CY28" s="13">
        <v>22045617220</v>
      </c>
      <c r="CZ28" s="14">
        <v>1.72</v>
      </c>
      <c r="DA28" s="14">
        <v>5.17</v>
      </c>
      <c r="DB28" s="14">
        <v>-5.99</v>
      </c>
      <c r="DC28" s="14">
        <v>2.02</v>
      </c>
      <c r="DD28" s="14">
        <v>110.9</v>
      </c>
      <c r="DE28" s="14">
        <v>110.36</v>
      </c>
      <c r="DF28" s="14">
        <v>108.51</v>
      </c>
      <c r="DG28" s="14">
        <v>111.64</v>
      </c>
      <c r="DH28" s="14">
        <v>1.63</v>
      </c>
      <c r="DI28" s="14">
        <v>2.85</v>
      </c>
      <c r="DJ28" s="14">
        <v>110.97</v>
      </c>
      <c r="DK28" s="14">
        <v>109.72</v>
      </c>
      <c r="DL28" s="14">
        <v>0.40928709629410864</v>
      </c>
      <c r="DM28" s="14">
        <v>134.93</v>
      </c>
      <c r="DN28" s="13">
        <v>10.96084385</v>
      </c>
      <c r="DO28" s="13">
        <v>31.495620599999999</v>
      </c>
      <c r="DP28" s="13">
        <v>3.7592279999999999E-3</v>
      </c>
      <c r="DQ28" s="13">
        <v>2.1102429809999999</v>
      </c>
      <c r="DR28" s="13">
        <v>3.148234086</v>
      </c>
      <c r="DS28" s="13">
        <v>4.2874031390000003</v>
      </c>
      <c r="DT28" s="13">
        <v>52.006103799999998</v>
      </c>
      <c r="DU28" s="14">
        <v>2.0499999999999998</v>
      </c>
      <c r="DV28" s="14">
        <v>8.7200000000000006</v>
      </c>
      <c r="DW28" s="14">
        <v>2.69</v>
      </c>
      <c r="DX28" s="14">
        <v>9.92</v>
      </c>
      <c r="DY28" s="14">
        <v>2.25</v>
      </c>
      <c r="DZ28" s="14">
        <v>8.9700000000000006</v>
      </c>
      <c r="EA28" s="14">
        <v>6.92</v>
      </c>
      <c r="EB28" s="14">
        <v>10.46</v>
      </c>
      <c r="EC28" s="14">
        <v>7.9</v>
      </c>
      <c r="ED28" s="14">
        <v>9.4600000000000009</v>
      </c>
      <c r="EE28" s="14">
        <v>14.36</v>
      </c>
      <c r="EF28" s="14">
        <v>7.34</v>
      </c>
      <c r="EG28" s="14">
        <v>9.5299999999999994</v>
      </c>
      <c r="EH28" s="14">
        <v>2.04</v>
      </c>
      <c r="EI28" s="14">
        <v>24.25</v>
      </c>
      <c r="EJ28" s="14">
        <v>15.22</v>
      </c>
      <c r="EK28" s="14">
        <v>9.0299999999999994</v>
      </c>
      <c r="EL28" s="14">
        <v>38.265999999999998</v>
      </c>
      <c r="EM28" s="14">
        <v>28.494</v>
      </c>
      <c r="EN28" s="14">
        <v>9.7720000000000002</v>
      </c>
      <c r="EO28" s="14">
        <v>144.435</v>
      </c>
      <c r="EP28" s="14">
        <v>6.9829999999999997</v>
      </c>
      <c r="EQ28" s="14">
        <v>40.031999999999996</v>
      </c>
      <c r="ER28" s="14">
        <v>6.7839999999999998</v>
      </c>
      <c r="ES28" s="14">
        <v>11.042</v>
      </c>
      <c r="ET28" s="14">
        <v>20.846</v>
      </c>
      <c r="EU28" s="14">
        <v>15.760999999999999</v>
      </c>
      <c r="EV28" s="14">
        <v>35.832000000000001</v>
      </c>
      <c r="EW28" s="14">
        <v>7.1550000000000002</v>
      </c>
      <c r="EX28" s="14">
        <v>207.339</v>
      </c>
      <c r="EY28" s="14">
        <v>22.552</v>
      </c>
      <c r="EZ28" s="14">
        <v>229.851</v>
      </c>
      <c r="FA28" s="14">
        <v>188.91666666666666</v>
      </c>
    </row>
    <row r="29" spans="1:157">
      <c r="A29" s="13">
        <v>2021</v>
      </c>
      <c r="B29" s="13">
        <v>4</v>
      </c>
      <c r="C29" s="27">
        <v>44561</v>
      </c>
      <c r="D29" s="14">
        <v>104.16019135869898</v>
      </c>
      <c r="E29" s="14">
        <v>122.18224641772535</v>
      </c>
      <c r="F29" s="14">
        <v>85.42887410832985</v>
      </c>
      <c r="G29" s="14">
        <v>102.50404209633767</v>
      </c>
      <c r="H29" s="14">
        <v>117.69876518867547</v>
      </c>
      <c r="I29" s="14">
        <v>77.62360812886071</v>
      </c>
      <c r="J29" s="14">
        <v>133.84409231748339</v>
      </c>
      <c r="K29" s="14">
        <v>115.04982270536898</v>
      </c>
      <c r="L29" s="14">
        <v>137.58759656227571</v>
      </c>
      <c r="M29" s="14">
        <v>131.07605660547986</v>
      </c>
      <c r="N29" s="14">
        <v>130.67901663083731</v>
      </c>
      <c r="O29" s="14">
        <v>120.28915418312006</v>
      </c>
      <c r="P29" s="14">
        <v>124.84698566771321</v>
      </c>
      <c r="Q29" s="14">
        <v>141.58848015708659</v>
      </c>
      <c r="R29" s="14">
        <v>170.1547760066542</v>
      </c>
      <c r="S29" s="14">
        <v>123.44961862602838</v>
      </c>
      <c r="T29" s="7">
        <v>4.8542990000000001</v>
      </c>
      <c r="U29" s="7">
        <v>4.8089849999999998</v>
      </c>
      <c r="V29" s="7">
        <v>4.5314000000000298E-2</v>
      </c>
      <c r="W29" s="7">
        <v>17.616441333333331</v>
      </c>
      <c r="X29" s="7">
        <v>7.6130553333333326</v>
      </c>
      <c r="Y29" s="7">
        <v>10.003385999999999</v>
      </c>
      <c r="Z29" s="15">
        <v>90.750739666666661</v>
      </c>
      <c r="AA29" s="7">
        <v>1.4687516666666667</v>
      </c>
      <c r="AB29" s="15">
        <v>41.458643000000002</v>
      </c>
      <c r="AC29" s="7">
        <v>2.4940373333333334</v>
      </c>
      <c r="AD29" s="7">
        <v>2.6805233333333334</v>
      </c>
      <c r="AE29" s="7">
        <v>1.1092363333333333</v>
      </c>
      <c r="AF29" s="7">
        <v>12.094344666666666</v>
      </c>
      <c r="AG29" s="7">
        <v>19.844164333333335</v>
      </c>
      <c r="AH29" s="7">
        <v>9.6010390000000001</v>
      </c>
      <c r="AI29" s="7">
        <v>114.01390699999999</v>
      </c>
      <c r="AJ29" s="7">
        <v>302.25600000000003</v>
      </c>
      <c r="AK29" s="7">
        <v>250.54466666666667</v>
      </c>
      <c r="AL29" s="7">
        <v>127.30666666666666</v>
      </c>
      <c r="AM29" s="7">
        <v>114.01400000000001</v>
      </c>
      <c r="AN29" s="7">
        <v>13.292333333333332</v>
      </c>
      <c r="AO29" s="7">
        <v>123.238</v>
      </c>
      <c r="AP29" s="16">
        <v>52.977017999999994</v>
      </c>
      <c r="AQ29" s="16">
        <v>9.7317166666666655</v>
      </c>
      <c r="AR29" s="16">
        <v>1.721285</v>
      </c>
      <c r="AS29" s="16">
        <v>44.255001666666665</v>
      </c>
      <c r="AT29" s="16">
        <v>1.8601693333333333</v>
      </c>
      <c r="AU29" s="16">
        <v>0.84365266666666672</v>
      </c>
      <c r="AV29" s="16">
        <v>2.401532</v>
      </c>
      <c r="AW29" s="7">
        <v>82.891544474441076</v>
      </c>
      <c r="AX29" s="7">
        <v>50.811964333704964</v>
      </c>
      <c r="AY29" s="7">
        <v>45.506456599887713</v>
      </c>
      <c r="AZ29" s="7">
        <v>10.441191872643484</v>
      </c>
      <c r="BA29" s="23">
        <v>81.406564912487468</v>
      </c>
      <c r="BB29" s="23">
        <v>67.40825167034896</v>
      </c>
      <c r="BC29" s="23">
        <v>59.958724592366529</v>
      </c>
      <c r="BD29" s="23">
        <v>11.051357799194845</v>
      </c>
      <c r="BE29" s="24">
        <v>141.40833333333333</v>
      </c>
      <c r="BF29" s="24">
        <v>115.11566666666666</v>
      </c>
      <c r="BG29" s="24">
        <v>77.597458298666666</v>
      </c>
      <c r="BH29" s="24">
        <v>69.02188553933334</v>
      </c>
      <c r="BI29" s="24">
        <v>8.5755727596666667</v>
      </c>
      <c r="BJ29" s="23">
        <v>84.197056013660955</v>
      </c>
      <c r="BK29" s="23">
        <v>36.704880036279775</v>
      </c>
      <c r="BL29" s="23">
        <v>33.221851225119195</v>
      </c>
      <c r="BM29" s="23">
        <v>9.4892799205933756</v>
      </c>
      <c r="BN29" s="24">
        <v>160.84766666666667</v>
      </c>
      <c r="BO29" s="24">
        <v>135.429</v>
      </c>
      <c r="BP29" s="24">
        <v>49.709051984333335</v>
      </c>
      <c r="BQ29" s="24">
        <v>44.992020895666677</v>
      </c>
      <c r="BR29" s="24">
        <v>4.7170310886666664</v>
      </c>
      <c r="BS29" s="13">
        <v>68.58242739238031</v>
      </c>
      <c r="BT29" s="22">
        <v>67.569350026319725</v>
      </c>
      <c r="BU29" s="22">
        <v>1.0130773660605825</v>
      </c>
      <c r="BV29" s="13">
        <v>181.03224653993561</v>
      </c>
      <c r="BW29" s="22">
        <v>83.454655667384444</v>
      </c>
      <c r="BX29" s="22">
        <v>97.57759087255117</v>
      </c>
      <c r="BY29" s="13">
        <f t="shared" si="0"/>
        <v>1156.9020704613945</v>
      </c>
      <c r="BZ29" s="22">
        <v>46.380893722416509</v>
      </c>
      <c r="CA29" s="22">
        <v>418.43536894460334</v>
      </c>
      <c r="CB29" s="22">
        <v>33.558493668984845</v>
      </c>
      <c r="CC29" s="22">
        <v>48.867977313067939</v>
      </c>
      <c r="CD29" s="22">
        <v>156.37483605492514</v>
      </c>
      <c r="CE29" s="22">
        <v>85.850471179808835</v>
      </c>
      <c r="CF29" s="22">
        <v>319.49215515322868</v>
      </c>
      <c r="CG29" s="22">
        <v>47.941874424359234</v>
      </c>
      <c r="CH29" s="13">
        <v>1406.5167443937105</v>
      </c>
      <c r="CI29" s="14">
        <v>114.83</v>
      </c>
      <c r="CJ29" s="14">
        <v>1.5924975670176034</v>
      </c>
      <c r="CK29" s="13">
        <v>7.3880108482184514</v>
      </c>
      <c r="CL29" s="13">
        <v>7.3880108482184514</v>
      </c>
      <c r="CM29" s="14">
        <v>3</v>
      </c>
      <c r="CN29" s="14">
        <v>111.41</v>
      </c>
      <c r="CO29" s="14">
        <v>1.2450018175208966</v>
      </c>
      <c r="CP29" s="14">
        <v>5.62</v>
      </c>
      <c r="CQ29" s="14">
        <v>5.62</v>
      </c>
      <c r="CR29" s="14">
        <v>151.53</v>
      </c>
      <c r="CS29" s="14">
        <f t="shared" si="1"/>
        <v>6.6061629379485121</v>
      </c>
      <c r="CT29" s="14">
        <v>26.55</v>
      </c>
      <c r="CU29" s="14">
        <v>26.55</v>
      </c>
      <c r="CV29" s="13">
        <v>3879.9866666666699</v>
      </c>
      <c r="CW29" s="13">
        <v>63242.357399999659</v>
      </c>
      <c r="CX29" s="13">
        <v>57708086148</v>
      </c>
      <c r="CY29" s="13">
        <v>39144088567</v>
      </c>
      <c r="CZ29" s="14">
        <v>4.3499999999999996</v>
      </c>
      <c r="DA29" s="14">
        <v>3.54</v>
      </c>
      <c r="DB29" s="14">
        <v>2.2400000000000002</v>
      </c>
      <c r="DC29" s="14">
        <v>5.09</v>
      </c>
      <c r="DD29" s="14">
        <v>115.72</v>
      </c>
      <c r="DE29" s="14">
        <v>114.27</v>
      </c>
      <c r="DF29" s="14">
        <v>110.94</v>
      </c>
      <c r="DG29" s="14">
        <v>117.32</v>
      </c>
      <c r="DH29" s="14">
        <v>4.37</v>
      </c>
      <c r="DI29" s="14">
        <v>3.92</v>
      </c>
      <c r="DJ29" s="14">
        <v>115.82</v>
      </c>
      <c r="DK29" s="14">
        <v>114.02</v>
      </c>
      <c r="DL29" s="14">
        <v>-0.44467501667531106</v>
      </c>
      <c r="DM29" s="14">
        <v>134.33000000000001</v>
      </c>
      <c r="DN29" s="13">
        <v>12.5637011212283</v>
      </c>
      <c r="DO29" s="13">
        <v>26.9776838085603</v>
      </c>
      <c r="DP29" s="13">
        <v>6.1143203785130199E-3</v>
      </c>
      <c r="DQ29" s="13">
        <v>2.1324466651229499</v>
      </c>
      <c r="DR29" s="13">
        <v>3.5973717450685401</v>
      </c>
      <c r="DS29" s="13">
        <v>16.152395194397801</v>
      </c>
      <c r="DT29" s="13">
        <v>61.429712799999997</v>
      </c>
      <c r="DU29" s="14">
        <v>3.08</v>
      </c>
      <c r="DV29" s="14">
        <v>8.93</v>
      </c>
      <c r="DW29" s="14">
        <v>2.5099999999999998</v>
      </c>
      <c r="DX29" s="14">
        <v>9.4600000000000009</v>
      </c>
      <c r="DY29" s="14">
        <v>2.3199999999999998</v>
      </c>
      <c r="DZ29" s="14">
        <v>9.32</v>
      </c>
      <c r="EA29" s="14">
        <v>7.17</v>
      </c>
      <c r="EB29" s="14">
        <v>10.83</v>
      </c>
      <c r="EC29" s="14">
        <v>8.2799999999999994</v>
      </c>
      <c r="ED29" s="14">
        <v>9.8699999999999992</v>
      </c>
      <c r="EE29" s="14">
        <v>15.18</v>
      </c>
      <c r="EF29" s="14">
        <v>8.18</v>
      </c>
      <c r="EG29" s="14">
        <v>9.9499999999999993</v>
      </c>
      <c r="EH29" s="14">
        <v>2.92</v>
      </c>
      <c r="EI29" s="14">
        <v>25.004000000000001</v>
      </c>
      <c r="EJ29" s="14">
        <v>14.762</v>
      </c>
      <c r="EK29" s="14">
        <v>10.242000000000001</v>
      </c>
      <c r="EL29" s="14">
        <v>40.512</v>
      </c>
      <c r="EM29" s="14">
        <v>29.251999999999999</v>
      </c>
      <c r="EN29" s="14">
        <v>11.26</v>
      </c>
      <c r="EO29" s="14">
        <v>159.911</v>
      </c>
      <c r="EP29" s="14">
        <v>7.093</v>
      </c>
      <c r="EQ29" s="14">
        <v>46.686</v>
      </c>
      <c r="ER29" s="14">
        <v>7.9</v>
      </c>
      <c r="ES29" s="14">
        <v>11.385999999999999</v>
      </c>
      <c r="ET29" s="14">
        <v>21.004999999999999</v>
      </c>
      <c r="EU29" s="14">
        <v>17.998000000000001</v>
      </c>
      <c r="EV29" s="14">
        <v>39.851999999999997</v>
      </c>
      <c r="EW29" s="14">
        <v>7.9909999999999997</v>
      </c>
      <c r="EX29" s="14">
        <v>225.905</v>
      </c>
      <c r="EY29" s="14">
        <v>25.920999999999999</v>
      </c>
      <c r="EZ29" s="14">
        <v>251.72200000000001</v>
      </c>
      <c r="FA29" s="14">
        <v>221.1</v>
      </c>
    </row>
    <row r="30" spans="1:157">
      <c r="A30" s="13">
        <v>2022</v>
      </c>
      <c r="B30" s="13">
        <v>1</v>
      </c>
      <c r="C30" s="27">
        <v>44651</v>
      </c>
      <c r="D30" s="14">
        <v>97.294336141013218</v>
      </c>
      <c r="E30" s="14">
        <v>116.52212036340751</v>
      </c>
      <c r="F30" s="14">
        <v>76.542218524615819</v>
      </c>
      <c r="G30" s="14">
        <v>97.140881247641346</v>
      </c>
      <c r="H30" s="14">
        <v>110.82962119747192</v>
      </c>
      <c r="I30" s="14">
        <v>74.811952071612538</v>
      </c>
      <c r="J30" s="14">
        <v>121.39245264326564</v>
      </c>
      <c r="K30" s="14">
        <v>112.60423267715807</v>
      </c>
      <c r="L30" s="14">
        <v>119.88198032486616</v>
      </c>
      <c r="M30" s="14">
        <v>122.55401283186195</v>
      </c>
      <c r="N30" s="14">
        <v>121.54483377923869</v>
      </c>
      <c r="O30" s="14">
        <v>120.40546400828482</v>
      </c>
      <c r="P30" s="14">
        <v>110.07982195141851</v>
      </c>
      <c r="Q30" s="14">
        <v>122.50496275776148</v>
      </c>
      <c r="R30" s="14">
        <v>174.06287836669298</v>
      </c>
      <c r="S30" s="14">
        <v>113.08564790889112</v>
      </c>
      <c r="T30" s="7">
        <v>4.0730000000000004</v>
      </c>
      <c r="U30" s="7">
        <v>4.0730000000000004</v>
      </c>
      <c r="V30" s="7">
        <v>0</v>
      </c>
      <c r="W30" s="7">
        <v>21.309333333333335</v>
      </c>
      <c r="X30" s="7">
        <v>9.2503333333333337</v>
      </c>
      <c r="Y30" s="7">
        <v>12.058999999999999</v>
      </c>
      <c r="Z30" s="15">
        <v>97.103999999999999</v>
      </c>
      <c r="AA30" s="7">
        <v>2.0923333333333334</v>
      </c>
      <c r="AB30" s="15">
        <v>45.776666666666671</v>
      </c>
      <c r="AC30" s="7">
        <v>2.3506666666666667</v>
      </c>
      <c r="AD30" s="7">
        <v>1.7643333333333331</v>
      </c>
      <c r="AE30" s="7">
        <v>1.7056666666666667</v>
      </c>
      <c r="AF30" s="7">
        <v>10.624666666666666</v>
      </c>
      <c r="AG30" s="7">
        <v>20.857666666666663</v>
      </c>
      <c r="AH30" s="7">
        <v>11.932</v>
      </c>
      <c r="AI30" s="7">
        <v>123.24766666666666</v>
      </c>
      <c r="AJ30" s="7">
        <v>303.25500000000005</v>
      </c>
      <c r="AK30" s="7">
        <v>251.45666666666668</v>
      </c>
      <c r="AL30" s="7">
        <v>136.62</v>
      </c>
      <c r="AM30" s="7">
        <v>123.24766666666666</v>
      </c>
      <c r="AN30" s="7">
        <v>13.372333333333335</v>
      </c>
      <c r="AO30" s="7">
        <v>114.83666666666666</v>
      </c>
      <c r="AP30" s="16">
        <v>70.080405999999996</v>
      </c>
      <c r="AQ30" s="16">
        <v>9.4831909999999997</v>
      </c>
      <c r="AR30" s="16">
        <v>4.0640989999999997</v>
      </c>
      <c r="AS30" s="16">
        <v>35.048389333333326</v>
      </c>
      <c r="AT30" s="16">
        <v>1.3766179999999999</v>
      </c>
      <c r="AU30" s="16">
        <v>0.88931833333333332</v>
      </c>
      <c r="AV30" s="16">
        <v>2.3057849999999998</v>
      </c>
      <c r="AW30" s="7">
        <v>82.919215401779567</v>
      </c>
      <c r="AX30" s="7">
        <v>54.331428874425015</v>
      </c>
      <c r="AY30" s="7">
        <v>49.01348144809576</v>
      </c>
      <c r="AZ30" s="7">
        <v>9.7879763821792825</v>
      </c>
      <c r="BA30" s="23">
        <v>81.437065237826658</v>
      </c>
      <c r="BB30" s="23">
        <v>68.925320007445208</v>
      </c>
      <c r="BC30" s="23">
        <v>62.629909534500513</v>
      </c>
      <c r="BD30" s="23">
        <v>9.1336688345822772</v>
      </c>
      <c r="BE30" s="24">
        <v>141.84</v>
      </c>
      <c r="BF30" s="24">
        <v>115.51033333333334</v>
      </c>
      <c r="BG30" s="24">
        <v>79.615866891666656</v>
      </c>
      <c r="BH30" s="24">
        <v>72.344017269666665</v>
      </c>
      <c r="BI30" s="24">
        <v>7.271849621666667</v>
      </c>
      <c r="BJ30" s="23">
        <v>84.221623351815722</v>
      </c>
      <c r="BK30" s="23">
        <v>41.931326316266954</v>
      </c>
      <c r="BL30" s="23">
        <v>37.444032648667729</v>
      </c>
      <c r="BM30" s="23">
        <v>10.701530482851458</v>
      </c>
      <c r="BN30" s="24">
        <v>161.41499999999999</v>
      </c>
      <c r="BO30" s="24">
        <v>135.94633333333334</v>
      </c>
      <c r="BP30" s="24">
        <v>57.004100645000001</v>
      </c>
      <c r="BQ30" s="24">
        <v>50.903789437999997</v>
      </c>
      <c r="BR30" s="24">
        <v>6.1003112069999998</v>
      </c>
      <c r="BS30" s="13">
        <v>76.731934374632417</v>
      </c>
      <c r="BT30" s="22">
        <v>75.893063203854268</v>
      </c>
      <c r="BU30" s="22">
        <v>0.83887117077814943</v>
      </c>
      <c r="BV30" s="13">
        <v>185.58616287254739</v>
      </c>
      <c r="BW30" s="22">
        <v>76.259336069753061</v>
      </c>
      <c r="BX30" s="22">
        <v>109.32682680279433</v>
      </c>
      <c r="BY30" s="13">
        <f t="shared" si="0"/>
        <v>1098.363284212757</v>
      </c>
      <c r="BZ30" s="22">
        <v>45.389800721293589</v>
      </c>
      <c r="CA30" s="22">
        <v>415.08434781464604</v>
      </c>
      <c r="CB30" s="22">
        <v>30.671885782106134</v>
      </c>
      <c r="CC30" s="22">
        <v>44.518021664312229</v>
      </c>
      <c r="CD30" s="22">
        <v>153.60630491331312</v>
      </c>
      <c r="CE30" s="22">
        <v>77.850230670996325</v>
      </c>
      <c r="CF30" s="22">
        <v>277.02972469530499</v>
      </c>
      <c r="CG30" s="22">
        <v>54.212967950784552</v>
      </c>
      <c r="CH30" s="13">
        <v>1360.6813814599368</v>
      </c>
      <c r="CI30" s="14">
        <v>120</v>
      </c>
      <c r="CJ30" s="14">
        <v>4.5023077592963423</v>
      </c>
      <c r="CK30" s="13">
        <v>4.5023077592963423</v>
      </c>
      <c r="CL30" s="13">
        <v>9.9807533681605776</v>
      </c>
      <c r="CM30" s="14">
        <v>3</v>
      </c>
      <c r="CN30" s="14">
        <v>116.26</v>
      </c>
      <c r="CO30" s="14">
        <v>4.3532896508392538</v>
      </c>
      <c r="CP30" s="14">
        <v>8.5299999999999994</v>
      </c>
      <c r="CQ30" s="14">
        <v>4.3600000000000003</v>
      </c>
      <c r="CR30" s="14">
        <v>172.86</v>
      </c>
      <c r="CS30" s="14">
        <f t="shared" si="1"/>
        <v>14.076420510789944</v>
      </c>
      <c r="CT30" s="14">
        <v>33.76</v>
      </c>
      <c r="CU30" s="14">
        <v>14.08</v>
      </c>
      <c r="CV30" s="13">
        <v>3914.8666666666668</v>
      </c>
      <c r="CW30" s="13">
        <v>94939.085280000028</v>
      </c>
      <c r="CX30" s="13">
        <v>30393791949</v>
      </c>
      <c r="CY30" s="13">
        <v>13644619465.380001</v>
      </c>
      <c r="CZ30" s="14">
        <v>2.34</v>
      </c>
      <c r="DA30" s="14">
        <v>1.21</v>
      </c>
      <c r="DB30" s="14">
        <v>0.67</v>
      </c>
      <c r="DC30" s="14">
        <v>3.14</v>
      </c>
      <c r="DD30" s="14">
        <v>118.43</v>
      </c>
      <c r="DE30" s="14">
        <v>115.65</v>
      </c>
      <c r="DF30" s="14">
        <v>111.68</v>
      </c>
      <c r="DG30" s="14">
        <v>121</v>
      </c>
      <c r="DH30" s="14">
        <v>2.12</v>
      </c>
      <c r="DI30" s="14">
        <v>6.18</v>
      </c>
      <c r="DJ30" s="14">
        <v>118.27</v>
      </c>
      <c r="DK30" s="14">
        <v>121.07</v>
      </c>
      <c r="DL30" s="14">
        <v>0</v>
      </c>
      <c r="DM30" s="14">
        <v>134.33000000000001</v>
      </c>
      <c r="DN30" s="13">
        <v>11.038242835300499</v>
      </c>
      <c r="DO30" s="13">
        <v>23.039565940852398</v>
      </c>
      <c r="DP30" s="13">
        <v>1.32867310632384E-2</v>
      </c>
      <c r="DQ30" s="13">
        <v>1.92541059498364</v>
      </c>
      <c r="DR30" s="13">
        <v>2.9745518322159898</v>
      </c>
      <c r="DS30" s="13">
        <v>5.8375366828486897</v>
      </c>
      <c r="DT30" s="13">
        <v>44.828594600000002</v>
      </c>
      <c r="DU30" s="14">
        <v>4.97</v>
      </c>
      <c r="DV30" s="14">
        <v>10.65</v>
      </c>
      <c r="DW30" s="14">
        <v>2.27</v>
      </c>
      <c r="DX30" s="14">
        <v>10.6</v>
      </c>
      <c r="DY30" s="14">
        <v>2.21</v>
      </c>
      <c r="DZ30" s="14">
        <v>10.16</v>
      </c>
      <c r="EA30" s="14">
        <v>7.32</v>
      </c>
      <c r="EB30" s="14">
        <v>11.19</v>
      </c>
      <c r="EC30" s="14">
        <v>8.2200000000000006</v>
      </c>
      <c r="ED30" s="14">
        <v>12.19</v>
      </c>
      <c r="EE30" s="14">
        <v>16.850000000000001</v>
      </c>
      <c r="EF30" s="14">
        <v>10.33</v>
      </c>
      <c r="EG30" s="14">
        <v>12.28</v>
      </c>
      <c r="EH30" s="14">
        <v>5.55</v>
      </c>
      <c r="EI30" s="14">
        <v>23.132999999999999</v>
      </c>
      <c r="EJ30" s="14">
        <v>14.026999999999999</v>
      </c>
      <c r="EK30" s="14">
        <v>9.1059999999999999</v>
      </c>
      <c r="EL30" s="14">
        <v>38.204999999999998</v>
      </c>
      <c r="EM30" s="14">
        <v>27.367999999999999</v>
      </c>
      <c r="EN30" s="14">
        <v>10.837</v>
      </c>
      <c r="EO30" s="14">
        <v>144.834</v>
      </c>
      <c r="EP30" s="14">
        <v>6.915</v>
      </c>
      <c r="EQ30" s="14">
        <v>40.856000000000002</v>
      </c>
      <c r="ER30" s="14">
        <v>7.3319999999999999</v>
      </c>
      <c r="ES30" s="14">
        <v>10.484</v>
      </c>
      <c r="ET30" s="14">
        <v>21.029</v>
      </c>
      <c r="EU30" s="14">
        <v>15.852</v>
      </c>
      <c r="EV30" s="14">
        <v>34.323</v>
      </c>
      <c r="EW30" s="14">
        <v>8.0429999999999993</v>
      </c>
      <c r="EX30" s="14">
        <v>206.32300000000001</v>
      </c>
      <c r="EY30" s="14">
        <v>23.236999999999998</v>
      </c>
      <c r="EZ30" s="14">
        <v>229.49700000000001</v>
      </c>
      <c r="FA30" s="14">
        <v>231.91666666666666</v>
      </c>
    </row>
    <row r="31" spans="1:157">
      <c r="A31" s="13">
        <v>2022</v>
      </c>
      <c r="B31" s="13">
        <v>2</v>
      </c>
      <c r="C31" s="27">
        <v>44742</v>
      </c>
      <c r="D31" s="14">
        <v>97.122328500710978</v>
      </c>
      <c r="E31" s="14">
        <v>116.54763572853989</v>
      </c>
      <c r="F31" s="14">
        <v>76.191309514850673</v>
      </c>
      <c r="G31" s="14">
        <v>99.682489768051525</v>
      </c>
      <c r="H31" s="14">
        <v>115.6516210709829</v>
      </c>
      <c r="I31" s="14">
        <v>73.401529436646967</v>
      </c>
      <c r="J31" s="14">
        <v>127.60983701094135</v>
      </c>
      <c r="K31" s="14">
        <v>113.70349148589581</v>
      </c>
      <c r="L31" s="14">
        <v>124.43796657281972</v>
      </c>
      <c r="M31" s="14">
        <v>125.92989203131962</v>
      </c>
      <c r="N31" s="14">
        <v>138.36651865656748</v>
      </c>
      <c r="O31" s="14">
        <v>121.02385125840084</v>
      </c>
      <c r="P31" s="14">
        <v>115.26814991418196</v>
      </c>
      <c r="Q31" s="14">
        <v>133.33066184514675</v>
      </c>
      <c r="R31" s="14">
        <v>182.11378156419627</v>
      </c>
      <c r="S31" s="14">
        <v>117.54063388601116</v>
      </c>
      <c r="T31" s="7">
        <v>3.5523333333333333</v>
      </c>
      <c r="U31" s="7">
        <v>3.5523333333333333</v>
      </c>
      <c r="V31" s="7">
        <v>0</v>
      </c>
      <c r="W31" s="7">
        <v>23.111666666666665</v>
      </c>
      <c r="X31" s="7">
        <v>12.266</v>
      </c>
      <c r="Y31" s="7">
        <v>10.845666666666666</v>
      </c>
      <c r="Z31" s="15">
        <v>98.844333333333324</v>
      </c>
      <c r="AA31" s="7">
        <v>2.06</v>
      </c>
      <c r="AB31" s="15">
        <v>43.722999999999999</v>
      </c>
      <c r="AC31" s="7">
        <v>2.4620000000000002</v>
      </c>
      <c r="AD31" s="7">
        <v>2.3689999999999998</v>
      </c>
      <c r="AE31" s="7">
        <v>2.3000000000000003</v>
      </c>
      <c r="AF31" s="7">
        <v>11.921000000000001</v>
      </c>
      <c r="AG31" s="7">
        <v>21.13</v>
      </c>
      <c r="AH31" s="7">
        <v>12.879333333333333</v>
      </c>
      <c r="AI31" s="7">
        <v>125.56833333333333</v>
      </c>
      <c r="AJ31" s="7">
        <v>304.26400000000001</v>
      </c>
      <c r="AK31" s="7">
        <v>252.37699999999998</v>
      </c>
      <c r="AL31" s="7">
        <v>144.21266666666665</v>
      </c>
      <c r="AM31" s="7">
        <v>125.56833333333333</v>
      </c>
      <c r="AN31" s="7">
        <v>18.644333333333336</v>
      </c>
      <c r="AO31" s="7">
        <v>108.16433333333333</v>
      </c>
      <c r="AP31" s="16">
        <v>67.515731666666667</v>
      </c>
      <c r="AQ31" s="16">
        <v>7.9268446666666668</v>
      </c>
      <c r="AR31" s="16">
        <v>4.3762253333333332</v>
      </c>
      <c r="AS31" s="16">
        <v>40.019638999999991</v>
      </c>
      <c r="AT31" s="16">
        <v>2.8388573333333333</v>
      </c>
      <c r="AU31" s="16">
        <v>1.2387443333333332</v>
      </c>
      <c r="AV31" s="16">
        <v>1.6135273333333331</v>
      </c>
      <c r="AW31" s="7">
        <v>82.946717324428775</v>
      </c>
      <c r="AX31" s="7">
        <v>57.141762786096464</v>
      </c>
      <c r="AY31" s="7">
        <v>49.75426973667701</v>
      </c>
      <c r="AZ31" s="7">
        <v>12.928360430660277</v>
      </c>
      <c r="BA31" s="23">
        <v>81.467485398475787</v>
      </c>
      <c r="BB31" s="23">
        <v>69.597582454455264</v>
      </c>
      <c r="BC31" s="23">
        <v>60.642321263605915</v>
      </c>
      <c r="BD31" s="23">
        <v>12.867201524865731</v>
      </c>
      <c r="BE31" s="24">
        <v>142.27966666666666</v>
      </c>
      <c r="BF31" s="24">
        <v>115.91166666666668</v>
      </c>
      <c r="BG31" s="24">
        <v>80.671717782666676</v>
      </c>
      <c r="BH31" s="24">
        <v>70.291525282000009</v>
      </c>
      <c r="BI31" s="24">
        <v>10.380192500666666</v>
      </c>
      <c r="BJ31" s="23">
        <v>84.246007329926954</v>
      </c>
      <c r="BK31" s="23">
        <v>46.561702710334252</v>
      </c>
      <c r="BL31" s="23">
        <v>40.505983600230586</v>
      </c>
      <c r="BM31" s="23">
        <v>13.005793940854643</v>
      </c>
      <c r="BN31" s="24">
        <v>161.98433333333335</v>
      </c>
      <c r="BO31" s="24">
        <v>136.46533333333332</v>
      </c>
      <c r="BP31" s="24">
        <v>63.54058280933333</v>
      </c>
      <c r="BQ31" s="24">
        <v>55.276625539999998</v>
      </c>
      <c r="BR31" s="24">
        <v>8.2639572690000005</v>
      </c>
      <c r="BS31" s="13">
        <v>79.659194951694673</v>
      </c>
      <c r="BT31" s="22">
        <v>78.603349995768554</v>
      </c>
      <c r="BU31" s="22">
        <v>1.0558449559261165</v>
      </c>
      <c r="BV31" s="13">
        <v>191.81839195949897</v>
      </c>
      <c r="BW31" s="22">
        <v>82.523148813154947</v>
      </c>
      <c r="BX31" s="22">
        <v>109.29524314634401</v>
      </c>
      <c r="BY31" s="13">
        <f t="shared" si="0"/>
        <v>1164.3549018858655</v>
      </c>
      <c r="BZ31" s="22">
        <v>46.942968392569092</v>
      </c>
      <c r="CA31" s="22">
        <v>425.79371906603023</v>
      </c>
      <c r="CB31" s="22">
        <v>31.784356191893536</v>
      </c>
      <c r="CC31" s="22">
        <v>50.936739128861305</v>
      </c>
      <c r="CD31" s="22">
        <v>156.8713199046075</v>
      </c>
      <c r="CE31" s="22">
        <v>82.813897902685838</v>
      </c>
      <c r="CF31" s="22">
        <v>311.49797501109168</v>
      </c>
      <c r="CG31" s="22">
        <v>57.713926288126174</v>
      </c>
      <c r="CH31" s="13">
        <v>1435.8324887970591</v>
      </c>
      <c r="CI31" s="14">
        <v>122.82</v>
      </c>
      <c r="CJ31" s="14">
        <v>2.3499999999999854</v>
      </c>
      <c r="CK31" s="13">
        <v>6.9581119916398038</v>
      </c>
      <c r="CL31" s="13">
        <v>9.9946265448683569</v>
      </c>
      <c r="CM31" s="14">
        <v>3</v>
      </c>
      <c r="CN31" s="14">
        <v>119.31</v>
      </c>
      <c r="CO31" s="14">
        <v>2.6234302425597766</v>
      </c>
      <c r="CP31" s="14">
        <v>9.67</v>
      </c>
      <c r="CQ31" s="14">
        <v>7.09</v>
      </c>
      <c r="CR31" s="14">
        <v>180.03</v>
      </c>
      <c r="CS31" s="14">
        <f t="shared" si="1"/>
        <v>4.1478653245400787</v>
      </c>
      <c r="CT31" s="14">
        <v>31.64</v>
      </c>
      <c r="CU31" s="14">
        <v>18.809999999999999</v>
      </c>
      <c r="CV31" s="13">
        <v>3915.4966666666664</v>
      </c>
      <c r="CW31" s="13">
        <v>119708.77974999967</v>
      </c>
      <c r="CX31" s="13">
        <v>35083484346.270004</v>
      </c>
      <c r="CY31" s="13">
        <v>29994036872.379997</v>
      </c>
      <c r="CZ31" s="14">
        <v>4.12</v>
      </c>
      <c r="DA31" s="14">
        <v>-4.3</v>
      </c>
      <c r="DB31" s="14">
        <v>8.64</v>
      </c>
      <c r="DC31" s="14">
        <v>5.99</v>
      </c>
      <c r="DD31" s="14">
        <v>123.31</v>
      </c>
      <c r="DE31" s="14">
        <v>110.68</v>
      </c>
      <c r="DF31" s="14">
        <v>121.33</v>
      </c>
      <c r="DG31" s="14">
        <v>128.25</v>
      </c>
      <c r="DH31" s="14">
        <v>4.07</v>
      </c>
      <c r="DI31" s="14">
        <v>5.27</v>
      </c>
      <c r="DJ31" s="14">
        <v>123.08</v>
      </c>
      <c r="DK31" s="14">
        <v>127.45</v>
      </c>
      <c r="DL31" s="14">
        <v>-1.6377577607384897</v>
      </c>
      <c r="DM31" s="14">
        <v>132.13</v>
      </c>
      <c r="DN31" s="13">
        <v>10.22977</v>
      </c>
      <c r="DO31" s="13">
        <v>31.516159999999999</v>
      </c>
      <c r="DP31" s="13">
        <v>3.3779999999999999E-3</v>
      </c>
      <c r="DQ31" s="13">
        <v>2.221276</v>
      </c>
      <c r="DR31" s="13">
        <v>2.9690699999999999</v>
      </c>
      <c r="DS31" s="13">
        <v>7.1626627329202899</v>
      </c>
      <c r="DT31" s="13">
        <v>54.102316700000003</v>
      </c>
      <c r="DU31" s="14">
        <v>7.72</v>
      </c>
      <c r="DV31" s="14">
        <v>10.15</v>
      </c>
      <c r="DW31" s="14">
        <v>3.2</v>
      </c>
      <c r="DX31" s="14">
        <v>10.93</v>
      </c>
      <c r="DY31" s="14">
        <v>3.29</v>
      </c>
      <c r="DZ31" s="14">
        <v>11.8</v>
      </c>
      <c r="EA31" s="14">
        <v>7.64</v>
      </c>
      <c r="EB31" s="14">
        <v>12.37</v>
      </c>
      <c r="EC31" s="14">
        <v>8.16</v>
      </c>
      <c r="ED31" s="14">
        <v>14.34</v>
      </c>
      <c r="EE31" s="14">
        <v>19.84</v>
      </c>
      <c r="EF31" s="14">
        <v>12.62</v>
      </c>
      <c r="EG31" s="14">
        <v>14.44</v>
      </c>
      <c r="EH31" s="14">
        <v>8.42</v>
      </c>
      <c r="EI31" s="14">
        <v>23.137</v>
      </c>
      <c r="EJ31" s="14">
        <v>14.058999999999999</v>
      </c>
      <c r="EK31" s="14">
        <v>9.0779999999999994</v>
      </c>
      <c r="EL31" s="14">
        <v>39.088999999999999</v>
      </c>
      <c r="EM31" s="14">
        <v>28.46</v>
      </c>
      <c r="EN31" s="14">
        <v>10.629</v>
      </c>
      <c r="EO31" s="14">
        <v>152.19799999999998</v>
      </c>
      <c r="EP31" s="14">
        <v>6.9829999999999997</v>
      </c>
      <c r="EQ31" s="14">
        <v>42.631</v>
      </c>
      <c r="ER31" s="14">
        <v>7.5250000000000004</v>
      </c>
      <c r="ES31" s="14">
        <v>11.968999999999999</v>
      </c>
      <c r="ET31" s="14">
        <v>21.15</v>
      </c>
      <c r="EU31" s="14">
        <v>16.552</v>
      </c>
      <c r="EV31" s="14">
        <v>37.048000000000002</v>
      </c>
      <c r="EW31" s="14">
        <v>8.34</v>
      </c>
      <c r="EX31" s="14">
        <v>214.26499999999999</v>
      </c>
      <c r="EY31" s="14">
        <v>24.49</v>
      </c>
      <c r="EZ31" s="14">
        <v>238.678</v>
      </c>
      <c r="FA31" s="14">
        <v>229.16666666666666</v>
      </c>
    </row>
    <row r="32" spans="1:157">
      <c r="A32" s="13">
        <v>2022</v>
      </c>
      <c r="B32" s="13">
        <v>3</v>
      </c>
      <c r="C32" s="27">
        <v>44834</v>
      </c>
      <c r="D32" s="14">
        <v>104.34008099101072</v>
      </c>
      <c r="E32" s="14">
        <v>126.09308769213361</v>
      </c>
      <c r="F32" s="14">
        <v>81.03102972495536</v>
      </c>
      <c r="G32" s="14">
        <v>105.23908065104582</v>
      </c>
      <c r="H32" s="14">
        <v>122.35029242202461</v>
      </c>
      <c r="I32" s="14">
        <v>77.051896505050962</v>
      </c>
      <c r="J32" s="14">
        <v>129.20851758616107</v>
      </c>
      <c r="K32" s="14">
        <v>117.19526406579526</v>
      </c>
      <c r="L32" s="14">
        <v>130.09028945521035</v>
      </c>
      <c r="M32" s="14">
        <v>127.47281858681454</v>
      </c>
      <c r="N32" s="14">
        <v>139.26678486719769</v>
      </c>
      <c r="O32" s="14">
        <v>121.6830785675035</v>
      </c>
      <c r="P32" s="14">
        <v>118.13794486116701</v>
      </c>
      <c r="Q32" s="14">
        <v>127.02004375022277</v>
      </c>
      <c r="R32" s="14">
        <v>196.81026876218075</v>
      </c>
      <c r="S32" s="14">
        <v>120.87035431918518</v>
      </c>
      <c r="T32" s="7">
        <v>3.6779999999999999</v>
      </c>
      <c r="U32" s="7">
        <v>3.5329999999999999</v>
      </c>
      <c r="V32" s="7">
        <v>0.14500000000000002</v>
      </c>
      <c r="W32" s="7">
        <v>26.17433333333333</v>
      </c>
      <c r="X32" s="7">
        <v>12.522666666666666</v>
      </c>
      <c r="Y32" s="7">
        <v>13.651666666666666</v>
      </c>
      <c r="Z32" s="15">
        <v>95.080666666666659</v>
      </c>
      <c r="AA32" s="7">
        <v>1.5436666666666667</v>
      </c>
      <c r="AB32" s="15">
        <v>42.700333333333333</v>
      </c>
      <c r="AC32" s="7">
        <v>2.7116666666666664</v>
      </c>
      <c r="AD32" s="7">
        <v>2.1666666666666665</v>
      </c>
      <c r="AE32" s="7">
        <v>2.0550000000000002</v>
      </c>
      <c r="AF32" s="7">
        <v>11.244999999999999</v>
      </c>
      <c r="AG32" s="7">
        <v>20.525333333333336</v>
      </c>
      <c r="AH32" s="7">
        <v>12.133000000000001</v>
      </c>
      <c r="AI32" s="7">
        <v>124.93366666666668</v>
      </c>
      <c r="AJ32" s="7">
        <v>305.30600000000004</v>
      </c>
      <c r="AK32" s="7">
        <v>253.32600000000002</v>
      </c>
      <c r="AL32" s="7">
        <v>143.31100000000001</v>
      </c>
      <c r="AM32" s="7">
        <v>124.93366666666668</v>
      </c>
      <c r="AN32" s="7">
        <v>18.377666666666666</v>
      </c>
      <c r="AO32" s="7">
        <v>110.015</v>
      </c>
      <c r="AP32" s="16">
        <v>70.192236333333327</v>
      </c>
      <c r="AQ32" s="16">
        <v>8.8965773333333331</v>
      </c>
      <c r="AR32" s="16">
        <v>3.9162149999999998</v>
      </c>
      <c r="AS32" s="16">
        <v>36.672069666666665</v>
      </c>
      <c r="AT32" s="16">
        <v>3.2127103333333333</v>
      </c>
      <c r="AU32" s="16">
        <v>1.0910156666666666</v>
      </c>
      <c r="AV32" s="16">
        <v>0.95263066666666674</v>
      </c>
      <c r="AW32" s="7">
        <v>82.974458412215938</v>
      </c>
      <c r="AX32" s="7">
        <v>56.571769182792131</v>
      </c>
      <c r="AY32" s="7">
        <v>49.31734866009279</v>
      </c>
      <c r="AZ32" s="7">
        <v>12.823626006842925</v>
      </c>
      <c r="BA32" s="23">
        <v>81.497794270474515</v>
      </c>
      <c r="BB32" s="23">
        <v>69.480831107869889</v>
      </c>
      <c r="BC32" s="23">
        <v>61.064224645820921</v>
      </c>
      <c r="BD32" s="23">
        <v>12.113566184869141</v>
      </c>
      <c r="BE32" s="24">
        <v>142.73433333333332</v>
      </c>
      <c r="BF32" s="24">
        <v>116.32533333333333</v>
      </c>
      <c r="BG32" s="24">
        <v>80.823808389000007</v>
      </c>
      <c r="BH32" s="24">
        <v>71.033162866666672</v>
      </c>
      <c r="BI32" s="24">
        <v>9.7906455223333335</v>
      </c>
      <c r="BJ32" s="23">
        <v>84.270936920127511</v>
      </c>
      <c r="BK32" s="23">
        <v>45.610839935815399</v>
      </c>
      <c r="BL32" s="23">
        <v>39.343087506873452</v>
      </c>
      <c r="BM32" s="23">
        <v>13.741804443334246</v>
      </c>
      <c r="BN32" s="24">
        <v>162.57166666666669</v>
      </c>
      <c r="BO32" s="24">
        <v>137.00066666666666</v>
      </c>
      <c r="BP32" s="24">
        <v>62.487154784333335</v>
      </c>
      <c r="BQ32" s="24">
        <v>53.900292171666671</v>
      </c>
      <c r="BR32" s="24">
        <v>8.5868626126666658</v>
      </c>
      <c r="BS32" s="13">
        <v>87.236779620452225</v>
      </c>
      <c r="BT32" s="22">
        <v>86.042168711551867</v>
      </c>
      <c r="BU32" s="22">
        <v>1.1946109089003589</v>
      </c>
      <c r="BV32" s="13">
        <v>207.67702343543039</v>
      </c>
      <c r="BW32" s="22">
        <v>89.427813685419721</v>
      </c>
      <c r="BX32" s="22">
        <v>118.24920975001068</v>
      </c>
      <c r="BY32" s="13">
        <f t="shared" si="0"/>
        <v>1215.6353748341739</v>
      </c>
      <c r="BZ32" s="22">
        <v>51.412360813837608</v>
      </c>
      <c r="CA32" s="22">
        <v>467.94776835973749</v>
      </c>
      <c r="CB32" s="22">
        <v>32.555908250294472</v>
      </c>
      <c r="CC32" s="22">
        <v>50.179571385053904</v>
      </c>
      <c r="CD32" s="22">
        <v>159.49176551570173</v>
      </c>
      <c r="CE32" s="22">
        <v>88.083873223765849</v>
      </c>
      <c r="CF32" s="22">
        <v>302.81579609023862</v>
      </c>
      <c r="CG32" s="22">
        <v>63.148331195544124</v>
      </c>
      <c r="CH32" s="13">
        <v>1510.5491778900566</v>
      </c>
      <c r="CI32" s="14">
        <v>127.03</v>
      </c>
      <c r="CJ32" s="14">
        <v>3.4277804917765886</v>
      </c>
      <c r="CK32" s="13">
        <v>10.624401288861796</v>
      </c>
      <c r="CL32" s="13">
        <v>12.386092187914709</v>
      </c>
      <c r="CM32" s="14">
        <v>3</v>
      </c>
      <c r="CN32" s="14">
        <v>122.63</v>
      </c>
      <c r="CO32" s="14">
        <v>2.7826670019277522</v>
      </c>
      <c r="CP32" s="14">
        <v>11.44</v>
      </c>
      <c r="CQ32" s="14">
        <v>10.08</v>
      </c>
      <c r="CR32" s="14">
        <v>180.9</v>
      </c>
      <c r="CS32" s="14">
        <f t="shared" si="1"/>
        <v>0.48325279120147169</v>
      </c>
      <c r="CT32" s="14">
        <v>27.27</v>
      </c>
      <c r="CU32" s="14">
        <v>19.38</v>
      </c>
      <c r="CV32" s="13">
        <v>4386.03</v>
      </c>
      <c r="CW32" s="13">
        <v>132759.5314299998</v>
      </c>
      <c r="CX32" s="13">
        <v>38343614813.32</v>
      </c>
      <c r="CY32" s="8">
        <v>41382960194.020004</v>
      </c>
      <c r="CZ32" s="14">
        <v>4.32</v>
      </c>
      <c r="DA32" s="14">
        <v>-0.3</v>
      </c>
      <c r="DB32" s="14">
        <v>18.22</v>
      </c>
      <c r="DC32" s="14">
        <v>2.09</v>
      </c>
      <c r="DD32" s="14">
        <v>128.63999999999999</v>
      </c>
      <c r="DE32" s="14">
        <v>110.35</v>
      </c>
      <c r="DF32" s="14">
        <v>143.44</v>
      </c>
      <c r="DG32" s="14">
        <v>130.93</v>
      </c>
      <c r="DH32" s="14">
        <v>4.57</v>
      </c>
      <c r="DI32" s="14">
        <v>0.16</v>
      </c>
      <c r="DJ32" s="14">
        <v>128.69999999999999</v>
      </c>
      <c r="DK32" s="14">
        <v>127.66</v>
      </c>
      <c r="DL32" s="14">
        <v>-0.99901612048739485</v>
      </c>
      <c r="DM32" s="14">
        <v>130.81</v>
      </c>
      <c r="DN32" s="13">
        <v>11.278557019999999</v>
      </c>
      <c r="DO32" s="13">
        <v>34.333993339999999</v>
      </c>
      <c r="DP32" s="13">
        <v>3.626716E-2</v>
      </c>
      <c r="DQ32" s="13">
        <v>2.43682482</v>
      </c>
      <c r="DR32" s="13">
        <v>3.2381010899999998</v>
      </c>
      <c r="DS32" s="13">
        <v>6.6135789442712296</v>
      </c>
      <c r="DT32" s="13">
        <v>57.937322299999998</v>
      </c>
      <c r="DU32" s="14">
        <v>10.99</v>
      </c>
      <c r="DV32" s="14">
        <v>13.85</v>
      </c>
      <c r="DW32" s="14">
        <v>6.97</v>
      </c>
      <c r="DX32" s="14">
        <v>13.87</v>
      </c>
      <c r="DY32" s="14">
        <v>8.7899999999999991</v>
      </c>
      <c r="DZ32" s="14">
        <v>14.56</v>
      </c>
      <c r="EA32" s="14">
        <v>5.13</v>
      </c>
      <c r="EB32" s="14">
        <v>14.4</v>
      </c>
      <c r="EC32" s="14">
        <v>5.46</v>
      </c>
      <c r="ED32" s="14">
        <v>17.75</v>
      </c>
      <c r="EE32" s="14">
        <v>24.37</v>
      </c>
      <c r="EF32" s="14">
        <v>15.93</v>
      </c>
      <c r="EG32" s="14">
        <v>17.96</v>
      </c>
      <c r="EH32" s="14">
        <v>11.23</v>
      </c>
      <c r="EI32" s="14">
        <v>24.764000000000003</v>
      </c>
      <c r="EJ32" s="14">
        <v>15.095000000000001</v>
      </c>
      <c r="EK32" s="14">
        <v>9.6690000000000005</v>
      </c>
      <c r="EL32" s="14">
        <v>41.256999999999998</v>
      </c>
      <c r="EM32" s="14">
        <v>30.088999999999999</v>
      </c>
      <c r="EN32" s="14">
        <v>11.167999999999999</v>
      </c>
      <c r="EO32" s="14">
        <v>154.26900000000001</v>
      </c>
      <c r="EP32" s="14">
        <v>7.2009999999999996</v>
      </c>
      <c r="EQ32" s="14">
        <v>44.576000000000001</v>
      </c>
      <c r="ER32" s="14">
        <v>7.6449999999999996</v>
      </c>
      <c r="ES32" s="14">
        <v>12.092000000000001</v>
      </c>
      <c r="ET32" s="14">
        <v>21.277999999999999</v>
      </c>
      <c r="EU32" s="14">
        <v>17.055</v>
      </c>
      <c r="EV32" s="14">
        <v>35.442</v>
      </c>
      <c r="EW32" s="14">
        <v>8.98</v>
      </c>
      <c r="EX32" s="14">
        <v>220.5</v>
      </c>
      <c r="EY32" s="14">
        <v>26.67</v>
      </c>
      <c r="EZ32" s="14">
        <v>247.04599999999999</v>
      </c>
      <c r="FA32" s="14">
        <v>226.13333333333335</v>
      </c>
    </row>
    <row r="33" spans="1:158">
      <c r="A33" s="13">
        <v>2022</v>
      </c>
      <c r="B33" s="13">
        <v>4</v>
      </c>
      <c r="C33" s="27">
        <v>44926</v>
      </c>
      <c r="D33" s="14">
        <v>100.59574154755528</v>
      </c>
      <c r="E33" s="14">
        <v>118.59461611118972</v>
      </c>
      <c r="F33" s="14">
        <v>80.88889510894721</v>
      </c>
      <c r="G33" s="14">
        <v>104.45337855672835</v>
      </c>
      <c r="H33" s="14">
        <v>121.29242686840951</v>
      </c>
      <c r="I33" s="14">
        <v>76.729728978180802</v>
      </c>
      <c r="J33" s="14">
        <v>136.76463100301041</v>
      </c>
      <c r="K33" s="14">
        <v>117.11736219190085</v>
      </c>
      <c r="L33" s="14">
        <v>138.47843594033418</v>
      </c>
      <c r="M33" s="14">
        <v>134.6396623435844</v>
      </c>
      <c r="N33" s="14">
        <v>141.7487706979168</v>
      </c>
      <c r="O33" s="14">
        <v>122.2266681063755</v>
      </c>
      <c r="P33" s="14">
        <v>128.31503114053052</v>
      </c>
      <c r="Q33" s="14">
        <v>136.09112715353331</v>
      </c>
      <c r="R33" s="14">
        <v>228.70098617364636</v>
      </c>
      <c r="S33" s="14">
        <v>124.91775701540656</v>
      </c>
      <c r="T33" s="7">
        <v>3.8763333333333336</v>
      </c>
      <c r="U33" s="7">
        <v>3.8763333333333336</v>
      </c>
      <c r="V33" s="7">
        <v>0</v>
      </c>
      <c r="W33" s="7">
        <v>24.734666666666669</v>
      </c>
      <c r="X33" s="7">
        <v>13.6</v>
      </c>
      <c r="Y33" s="7">
        <v>11.134666666666668</v>
      </c>
      <c r="Z33" s="15">
        <v>97.507000000000005</v>
      </c>
      <c r="AA33" s="7">
        <v>2.0943333333333332</v>
      </c>
      <c r="AB33" s="15">
        <v>42.273666666666671</v>
      </c>
      <c r="AC33" s="7">
        <v>3.1113333333333331</v>
      </c>
      <c r="AD33" s="7">
        <v>2.371</v>
      </c>
      <c r="AE33" s="7">
        <v>2.3560000000000003</v>
      </c>
      <c r="AF33" s="7">
        <v>9.6366666666666667</v>
      </c>
      <c r="AG33" s="7">
        <v>23.817666666666668</v>
      </c>
      <c r="AH33" s="7">
        <v>11.846333333333334</v>
      </c>
      <c r="AI33" s="7">
        <v>126.11833333333333</v>
      </c>
      <c r="AJ33" s="7">
        <v>306.36733333333336</v>
      </c>
      <c r="AK33" s="7">
        <v>254.29</v>
      </c>
      <c r="AL33" s="7">
        <v>144.50399999999999</v>
      </c>
      <c r="AM33" s="7">
        <v>126.11833333333333</v>
      </c>
      <c r="AN33" s="7">
        <v>18.385333333333335</v>
      </c>
      <c r="AO33" s="7">
        <v>109.786</v>
      </c>
      <c r="AP33" s="16">
        <v>63.545825000000001</v>
      </c>
      <c r="AQ33" s="16">
        <v>10.167584</v>
      </c>
      <c r="AR33" s="16">
        <v>2.4398466666666665</v>
      </c>
      <c r="AS33" s="16">
        <v>44.589832666666666</v>
      </c>
      <c r="AT33" s="16">
        <v>2.3145609999999999</v>
      </c>
      <c r="AU33" s="16">
        <v>1.6792579999999999</v>
      </c>
      <c r="AV33" s="16">
        <v>1.3813500000000001</v>
      </c>
      <c r="AW33" s="7">
        <v>83.001669020413388</v>
      </c>
      <c r="AX33" s="7">
        <v>56.826457981045266</v>
      </c>
      <c r="AY33" s="7">
        <v>49.596261486229629</v>
      </c>
      <c r="AZ33" s="7">
        <v>12.723061876026501</v>
      </c>
      <c r="BA33" s="23">
        <v>81.528122737715861</v>
      </c>
      <c r="BB33" s="23">
        <v>68.253571619214028</v>
      </c>
      <c r="BC33" s="23">
        <v>59.756990247084886</v>
      </c>
      <c r="BD33" s="23">
        <v>12.448552026115959</v>
      </c>
      <c r="BE33" s="24">
        <v>143.19966666666667</v>
      </c>
      <c r="BF33" s="24">
        <v>116.74799999999999</v>
      </c>
      <c r="BG33" s="24">
        <v>79.68467979399999</v>
      </c>
      <c r="BH33" s="24">
        <v>69.765090973666659</v>
      </c>
      <c r="BI33" s="24">
        <v>9.9195888209999996</v>
      </c>
      <c r="BJ33" s="23">
        <v>84.294886854626043</v>
      </c>
      <c r="BK33" s="23">
        <v>47.126707710129757</v>
      </c>
      <c r="BL33" s="23">
        <v>40.971606611798578</v>
      </c>
      <c r="BM33" s="23">
        <v>13.060749195441474</v>
      </c>
      <c r="BN33" s="24">
        <v>163.16766666666663</v>
      </c>
      <c r="BO33" s="24">
        <v>137.542</v>
      </c>
      <c r="BP33" s="24">
        <v>64.819016318666669</v>
      </c>
      <c r="BQ33" s="24">
        <v>56.353167165999999</v>
      </c>
      <c r="BR33" s="24">
        <v>8.4658491523333339</v>
      </c>
      <c r="BS33" s="13">
        <v>87.530278368867926</v>
      </c>
      <c r="BT33" s="22">
        <v>86.402030374730828</v>
      </c>
      <c r="BU33" s="22">
        <v>1.1282479941370978</v>
      </c>
      <c r="BV33" s="13">
        <v>210.08611936383599</v>
      </c>
      <c r="BW33" s="22">
        <v>90.802544865077238</v>
      </c>
      <c r="BX33" s="22">
        <v>119.28357449875875</v>
      </c>
      <c r="BY33" s="13">
        <f t="shared" si="0"/>
        <v>1307.4859472116746</v>
      </c>
      <c r="BZ33" s="22">
        <v>53.517925301224942</v>
      </c>
      <c r="CA33" s="22">
        <v>502.48449535072547</v>
      </c>
      <c r="CB33" s="22">
        <v>34.640893115089568</v>
      </c>
      <c r="CC33" s="22">
        <v>50.193338071304957</v>
      </c>
      <c r="CD33" s="22">
        <v>161.87125061083324</v>
      </c>
      <c r="CE33" s="22">
        <v>96.808118083032753</v>
      </c>
      <c r="CF33" s="22">
        <v>332.43442932309159</v>
      </c>
      <c r="CG33" s="22">
        <v>75.53549735637219</v>
      </c>
      <c r="CH33" s="13">
        <v>1605.1023449443785</v>
      </c>
      <c r="CI33" s="14">
        <v>131</v>
      </c>
      <c r="CJ33" s="14">
        <v>3.1252460048807329</v>
      </c>
      <c r="CK33" s="13">
        <v>14.081685970565182</v>
      </c>
      <c r="CL33" s="13">
        <v>14.081685970565182</v>
      </c>
      <c r="CM33" s="14">
        <v>3</v>
      </c>
      <c r="CN33" s="14">
        <v>126.03</v>
      </c>
      <c r="CO33" s="14">
        <v>2.772567887140176</v>
      </c>
      <c r="CP33" s="14">
        <v>13.12</v>
      </c>
      <c r="CQ33" s="14">
        <v>13.12</v>
      </c>
      <c r="CR33" s="14">
        <v>184.57</v>
      </c>
      <c r="CS33" s="14">
        <f t="shared" si="1"/>
        <v>2.0287451630735198</v>
      </c>
      <c r="CT33" s="14">
        <v>21.81</v>
      </c>
      <c r="CU33" s="14">
        <v>21.81</v>
      </c>
      <c r="CV33" s="13">
        <v>4808.3833333333341</v>
      </c>
      <c r="CW33" s="13">
        <v>143431.04418000055</v>
      </c>
      <c r="CX33" s="13">
        <v>42109780646.050003</v>
      </c>
      <c r="CY33" s="8">
        <v>50302366761.699997</v>
      </c>
      <c r="CZ33" s="14">
        <v>4.53</v>
      </c>
      <c r="DA33" s="14">
        <v>2.41</v>
      </c>
      <c r="DB33" s="14">
        <v>7.54</v>
      </c>
      <c r="DC33" s="14">
        <v>3.97</v>
      </c>
      <c r="DD33" s="14">
        <v>134.47</v>
      </c>
      <c r="DE33" s="14">
        <v>113.01</v>
      </c>
      <c r="DF33" s="14">
        <v>154.25</v>
      </c>
      <c r="DG33" s="14">
        <v>136.13</v>
      </c>
      <c r="DH33" s="14">
        <v>3.88</v>
      </c>
      <c r="DI33" s="14">
        <v>16.95</v>
      </c>
      <c r="DJ33" s="14">
        <v>133.69</v>
      </c>
      <c r="DK33" s="14">
        <v>149.30000000000001</v>
      </c>
      <c r="DL33" s="14">
        <v>-3.470682669520686</v>
      </c>
      <c r="DM33" s="14">
        <v>126.27</v>
      </c>
      <c r="DN33" s="13">
        <v>12.868432840000001</v>
      </c>
      <c r="DO33" s="13">
        <v>34.158379009999997</v>
      </c>
      <c r="DP33" s="13">
        <v>7.9751605848000007E-2</v>
      </c>
      <c r="DQ33" s="13">
        <v>2.6911979015974201</v>
      </c>
      <c r="DR33" s="13">
        <v>3.4254228100000002</v>
      </c>
      <c r="DS33" s="13">
        <v>6.83969297244857</v>
      </c>
      <c r="DT33" s="13">
        <v>60.062877100000001</v>
      </c>
      <c r="DU33" s="14">
        <v>13.42</v>
      </c>
      <c r="DV33" s="14">
        <v>16.32</v>
      </c>
      <c r="DW33" s="14">
        <v>6.93</v>
      </c>
      <c r="DX33" s="14">
        <v>15.76</v>
      </c>
      <c r="DY33" s="14">
        <v>8.8699999999999992</v>
      </c>
      <c r="DZ33" s="14">
        <v>16.940000000000001</v>
      </c>
      <c r="EA33" s="14">
        <v>7.65</v>
      </c>
      <c r="EB33" s="14">
        <v>15.79</v>
      </c>
      <c r="EC33" s="14">
        <v>7.35</v>
      </c>
      <c r="ED33" s="14">
        <v>20.69</v>
      </c>
      <c r="EE33" s="14">
        <v>28.71</v>
      </c>
      <c r="EF33" s="14">
        <v>19.27</v>
      </c>
      <c r="EG33" s="14">
        <v>20.91</v>
      </c>
      <c r="EH33" s="14">
        <v>13.61</v>
      </c>
      <c r="EI33" s="14">
        <v>23.927</v>
      </c>
      <c r="EJ33" s="14">
        <v>14.262</v>
      </c>
      <c r="EK33" s="14">
        <v>9.6649999999999991</v>
      </c>
      <c r="EL33" s="14">
        <v>41.015000000000001</v>
      </c>
      <c r="EM33" s="14">
        <v>29.885000000000002</v>
      </c>
      <c r="EN33" s="14">
        <v>11.13</v>
      </c>
      <c r="EO33" s="14">
        <v>164.47799999999998</v>
      </c>
      <c r="EP33" s="14">
        <v>7.2279999999999998</v>
      </c>
      <c r="EQ33" s="14">
        <v>47.389000000000003</v>
      </c>
      <c r="ER33" s="14">
        <v>8.0619999999999994</v>
      </c>
      <c r="ES33" s="14">
        <v>12.395</v>
      </c>
      <c r="ET33" s="14">
        <v>21.385999999999999</v>
      </c>
      <c r="EU33" s="14">
        <v>18.672000000000001</v>
      </c>
      <c r="EV33" s="14">
        <v>38.776000000000003</v>
      </c>
      <c r="EW33" s="14">
        <v>10.57</v>
      </c>
      <c r="EX33" s="14">
        <v>229.12299999999999</v>
      </c>
      <c r="EY33" s="14">
        <v>28.463000000000001</v>
      </c>
      <c r="EZ33" s="14">
        <v>257.435</v>
      </c>
      <c r="FA33" s="14">
        <v>170.83333333333334</v>
      </c>
    </row>
    <row r="34" spans="1:158">
      <c r="A34" s="13">
        <v>2023</v>
      </c>
      <c r="B34" s="13">
        <v>1</v>
      </c>
      <c r="C34" s="27">
        <v>45016</v>
      </c>
      <c r="D34" s="14">
        <v>99.46032477464712</v>
      </c>
      <c r="E34" s="14">
        <v>117.19074706819907</v>
      </c>
      <c r="F34" s="14">
        <v>79.82002068591602</v>
      </c>
      <c r="G34" s="14">
        <v>96.823257674807408</v>
      </c>
      <c r="H34" s="14">
        <v>111.82535794139635</v>
      </c>
      <c r="I34" s="14">
        <v>72.19995420954119</v>
      </c>
      <c r="J34" s="14">
        <v>125.6619695006666</v>
      </c>
      <c r="K34" s="14">
        <v>114.28072957488168</v>
      </c>
      <c r="L34" s="14">
        <v>120.12132224830525</v>
      </c>
      <c r="M34" s="14">
        <v>125.56383630914813</v>
      </c>
      <c r="N34" s="14">
        <v>149.32202654472528</v>
      </c>
      <c r="O34" s="14">
        <v>122.75945361175896</v>
      </c>
      <c r="P34" s="14">
        <v>112.1179128126891</v>
      </c>
      <c r="Q34" s="14">
        <v>124.76160476209247</v>
      </c>
      <c r="R34" s="14">
        <v>205.73491342075593</v>
      </c>
      <c r="S34" s="14">
        <v>116.21258102992635</v>
      </c>
      <c r="T34" s="7">
        <v>4.8373333333333344</v>
      </c>
      <c r="U34" s="7">
        <v>4.8006666666666673</v>
      </c>
      <c r="V34" s="7">
        <v>3.6666666666667069E-2</v>
      </c>
      <c r="W34" s="7">
        <v>23.387666666666668</v>
      </c>
      <c r="X34" s="7">
        <v>11.432</v>
      </c>
      <c r="Y34" s="7">
        <v>11.955666666666668</v>
      </c>
      <c r="Z34" s="15">
        <v>97.301999999999992</v>
      </c>
      <c r="AA34" s="7">
        <v>1.7093333333333334</v>
      </c>
      <c r="AB34" s="15">
        <v>44.094666666666662</v>
      </c>
      <c r="AC34" s="7">
        <v>3.2813333333333339</v>
      </c>
      <c r="AD34" s="7">
        <v>2.0990000000000002</v>
      </c>
      <c r="AE34" s="7">
        <v>2.9609999999999999</v>
      </c>
      <c r="AF34" s="7">
        <v>12.664333333333333</v>
      </c>
      <c r="AG34" s="7">
        <v>18.77033333333333</v>
      </c>
      <c r="AH34" s="7">
        <v>11.722000000000001</v>
      </c>
      <c r="AI34" s="7">
        <v>125.52633333333334</v>
      </c>
      <c r="AJ34" s="7">
        <v>307.43233333333336</v>
      </c>
      <c r="AK34" s="7">
        <v>255.24966666666668</v>
      </c>
      <c r="AL34" s="7">
        <v>144.54366666666667</v>
      </c>
      <c r="AM34" s="7">
        <v>125.52633333333334</v>
      </c>
      <c r="AN34" s="7">
        <v>19.016999999999999</v>
      </c>
      <c r="AO34" s="7">
        <v>110.706</v>
      </c>
      <c r="AP34" s="16">
        <v>55.394449333333334</v>
      </c>
      <c r="AQ34" s="16">
        <v>7.7123220000000003</v>
      </c>
      <c r="AR34" s="16">
        <v>2.9756546666666668</v>
      </c>
      <c r="AS34" s="16">
        <v>52.626561333333335</v>
      </c>
      <c r="AT34" s="16">
        <v>3.0074869999999998</v>
      </c>
      <c r="AU34" s="16">
        <v>1.268804</v>
      </c>
      <c r="AV34" s="16">
        <v>2.5410206666666668</v>
      </c>
      <c r="AW34" s="7">
        <v>83.026291964519018</v>
      </c>
      <c r="AX34" s="7">
        <v>56.628346886512418</v>
      </c>
      <c r="AY34" s="7">
        <v>49.177863764758428</v>
      </c>
      <c r="AZ34" s="7">
        <v>13.156577827692209</v>
      </c>
      <c r="BA34" s="23">
        <v>81.555916473317865</v>
      </c>
      <c r="BB34" s="23">
        <v>68.708809396425679</v>
      </c>
      <c r="BC34" s="23">
        <v>60.030119306925059</v>
      </c>
      <c r="BD34" s="23">
        <v>12.631116978650608</v>
      </c>
      <c r="BE34" s="24">
        <v>143.66666666666666</v>
      </c>
      <c r="BF34" s="24">
        <v>117.16866666666665</v>
      </c>
      <c r="BG34" s="24">
        <v>80.50519585233333</v>
      </c>
      <c r="BH34" s="24">
        <v>70.336490390333324</v>
      </c>
      <c r="BI34" s="24">
        <v>10.168705462</v>
      </c>
      <c r="BJ34" s="23">
        <v>84.316207914967933</v>
      </c>
      <c r="BK34" s="23">
        <v>46.377268698565814</v>
      </c>
      <c r="BL34" s="23">
        <v>39.969155018914023</v>
      </c>
      <c r="BM34" s="23">
        <v>13.817358932496074</v>
      </c>
      <c r="BN34" s="24">
        <v>163.76566666666668</v>
      </c>
      <c r="BO34" s="24">
        <v>138.08100000000002</v>
      </c>
      <c r="BP34" s="24">
        <v>64.038196391666673</v>
      </c>
      <c r="BQ34" s="24">
        <v>55.189808941666676</v>
      </c>
      <c r="BR34" s="24">
        <v>8.8483874493333339</v>
      </c>
      <c r="BS34" s="13">
        <v>102.87868532014218</v>
      </c>
      <c r="BT34" s="22">
        <v>101.50683163285873</v>
      </c>
      <c r="BU34" s="22">
        <v>1.3718536872834513</v>
      </c>
      <c r="BV34" s="13">
        <v>176.74249407700924</v>
      </c>
      <c r="BW34" s="22">
        <v>77.916041024093005</v>
      </c>
      <c r="BX34" s="22">
        <v>98.826453052916236</v>
      </c>
      <c r="BY34" s="13">
        <f t="shared" si="0"/>
        <v>1221.0362296747612</v>
      </c>
      <c r="BZ34" s="22">
        <v>53.413973717774418</v>
      </c>
      <c r="CA34" s="22">
        <v>455.28443297405317</v>
      </c>
      <c r="CB34" s="22">
        <v>32.723033443572298</v>
      </c>
      <c r="CC34" s="22">
        <v>52.184937991658018</v>
      </c>
      <c r="CD34" s="22">
        <v>170.19117699153961</v>
      </c>
      <c r="CE34" s="22">
        <v>87.919422216857086</v>
      </c>
      <c r="CF34" s="22">
        <v>307.45949467130839</v>
      </c>
      <c r="CG34" s="22">
        <v>61.859757667998423</v>
      </c>
      <c r="CH34" s="13">
        <v>1500.6574090719128</v>
      </c>
      <c r="CI34" s="14">
        <v>136.69999999999999</v>
      </c>
      <c r="CJ34" s="14">
        <v>4.3511450381679362</v>
      </c>
      <c r="CK34" s="13">
        <v>4.3511450381679362</v>
      </c>
      <c r="CL34" s="13">
        <v>13.916666666666666</v>
      </c>
      <c r="CM34" s="14">
        <v>3</v>
      </c>
      <c r="CN34" s="14">
        <v>131.77000000000001</v>
      </c>
      <c r="CO34" s="14">
        <v>4.5544711576608776</v>
      </c>
      <c r="CP34" s="14">
        <v>13.34</v>
      </c>
      <c r="CQ34" s="14">
        <v>4.5599999999999996</v>
      </c>
      <c r="CR34" s="14">
        <v>185.11</v>
      </c>
      <c r="CS34" s="14">
        <f t="shared" si="1"/>
        <v>0.29257192393130627</v>
      </c>
      <c r="CT34" s="14">
        <v>7.09</v>
      </c>
      <c r="CU34" s="14">
        <v>0.28999999999999998</v>
      </c>
      <c r="CV34" s="13">
        <v>4758.63</v>
      </c>
      <c r="CW34" s="13">
        <v>114901.54995999993</v>
      </c>
      <c r="CX34" s="13">
        <v>38961512704.529999</v>
      </c>
      <c r="CY34" s="13">
        <v>21165406572.900002</v>
      </c>
      <c r="CZ34" s="14">
        <v>4.09</v>
      </c>
      <c r="DA34" s="14">
        <v>9.08</v>
      </c>
      <c r="DB34" s="14">
        <v>0.36</v>
      </c>
      <c r="DC34" s="14">
        <v>3.42</v>
      </c>
      <c r="DD34" s="14">
        <v>139.97</v>
      </c>
      <c r="DE34" s="14">
        <v>123.27</v>
      </c>
      <c r="DF34" s="14">
        <v>154.81</v>
      </c>
      <c r="DG34" s="14">
        <v>140.79</v>
      </c>
      <c r="DH34" s="14">
        <v>3.99</v>
      </c>
      <c r="DI34" s="14">
        <v>5.0599999999999996</v>
      </c>
      <c r="DJ34" s="14">
        <v>139.03</v>
      </c>
      <c r="DK34" s="14">
        <v>156.85</v>
      </c>
      <c r="DL34" s="14">
        <v>1.5443098123069543</v>
      </c>
      <c r="DM34" s="14">
        <v>128.22</v>
      </c>
      <c r="DN34" s="13">
        <v>11.702951058323</v>
      </c>
      <c r="DO34" s="13">
        <v>30.721894149268</v>
      </c>
      <c r="DP34" s="13">
        <v>7.1713684989000007E-2</v>
      </c>
      <c r="DQ34" s="13">
        <v>2.3472987143489998</v>
      </c>
      <c r="DR34" s="13">
        <v>3.3135119136800002</v>
      </c>
      <c r="DS34" s="13">
        <v>6.183244303445</v>
      </c>
      <c r="DT34" s="13">
        <v>54.3406138</v>
      </c>
      <c r="DU34" s="17">
        <v>13.219999999999999</v>
      </c>
      <c r="DV34" s="14">
        <v>18.18</v>
      </c>
      <c r="DW34" s="14">
        <v>10.94</v>
      </c>
      <c r="DX34" s="14">
        <v>17.45</v>
      </c>
      <c r="DY34" s="14">
        <v>10.27</v>
      </c>
      <c r="DZ34" s="14">
        <v>18.04</v>
      </c>
      <c r="EA34" s="14">
        <v>9.01</v>
      </c>
      <c r="EB34" s="14">
        <v>15.89</v>
      </c>
      <c r="EC34" s="14">
        <v>7.19</v>
      </c>
      <c r="ED34" s="14">
        <v>22.05</v>
      </c>
      <c r="EE34" s="14">
        <v>29.69</v>
      </c>
      <c r="EF34" s="14">
        <v>20.69</v>
      </c>
      <c r="EG34" s="14">
        <v>22.3</v>
      </c>
      <c r="EH34" s="14">
        <v>12.8</v>
      </c>
      <c r="EI34" s="14">
        <v>23.533999999999999</v>
      </c>
      <c r="EJ34" s="14">
        <v>14.103</v>
      </c>
      <c r="EK34" s="14">
        <v>9.4309999999999992</v>
      </c>
      <c r="EL34" s="14">
        <v>38.468000000000004</v>
      </c>
      <c r="EM34" s="14">
        <v>27.873000000000001</v>
      </c>
      <c r="EN34" s="14">
        <v>10.595000000000001</v>
      </c>
      <c r="EO34" s="14">
        <v>149.607</v>
      </c>
      <c r="EP34" s="14">
        <v>7.03</v>
      </c>
      <c r="EQ34" s="14">
        <v>40.494</v>
      </c>
      <c r="ER34" s="14">
        <v>7.5289999999999999</v>
      </c>
      <c r="ES34" s="14">
        <v>13.003</v>
      </c>
      <c r="ET34" s="14">
        <v>21.436</v>
      </c>
      <c r="EU34" s="14">
        <v>16.302</v>
      </c>
      <c r="EV34" s="14">
        <v>34.548999999999999</v>
      </c>
      <c r="EW34" s="14">
        <v>9.2639999999999993</v>
      </c>
      <c r="EX34" s="14">
        <v>211.47900000000001</v>
      </c>
      <c r="EY34" s="14">
        <v>24.094000000000001</v>
      </c>
      <c r="EZ34" s="14">
        <v>235.50899999999999</v>
      </c>
      <c r="FA34" s="14">
        <v>180.88333333333333</v>
      </c>
    </row>
    <row r="35" spans="1:158">
      <c r="A35" s="13">
        <v>2023</v>
      </c>
      <c r="B35" s="13">
        <v>2</v>
      </c>
      <c r="C35" s="27">
        <v>45107</v>
      </c>
      <c r="D35" s="14">
        <v>97.51293522230678</v>
      </c>
      <c r="E35" s="14">
        <v>114.90352989180307</v>
      </c>
      <c r="F35" s="14">
        <v>78.251025162690553</v>
      </c>
      <c r="G35" s="14">
        <v>95.947609545005164</v>
      </c>
      <c r="H35" s="14">
        <v>111.26863789893656</v>
      </c>
      <c r="I35" s="14">
        <v>70.713091211406365</v>
      </c>
      <c r="J35" s="14">
        <v>128.81041367751519</v>
      </c>
      <c r="K35" s="14">
        <v>115.09984940178894</v>
      </c>
      <c r="L35" s="14">
        <v>119.43290124007149</v>
      </c>
      <c r="M35" s="14">
        <v>127.1258093966472</v>
      </c>
      <c r="N35" s="14">
        <v>143.53152931282753</v>
      </c>
      <c r="O35" s="14">
        <v>123.25289263406985</v>
      </c>
      <c r="P35" s="14">
        <v>114.74368922096005</v>
      </c>
      <c r="Q35" s="14">
        <v>139.36391977511641</v>
      </c>
      <c r="R35" s="14">
        <v>203.42163313513672</v>
      </c>
      <c r="S35" s="14">
        <v>117.52240877654295</v>
      </c>
      <c r="T35" s="13">
        <v>3.4799999999999995</v>
      </c>
      <c r="U35" s="15">
        <v>3.3756666666666661</v>
      </c>
      <c r="V35" s="7">
        <v>0.10433333333333339</v>
      </c>
      <c r="W35" s="13">
        <v>22.469000000000001</v>
      </c>
      <c r="X35" s="15">
        <v>11.768333333333333</v>
      </c>
      <c r="Y35" s="15">
        <v>10.700666666666669</v>
      </c>
      <c r="Z35" s="13">
        <v>102.916</v>
      </c>
      <c r="AA35" s="15">
        <v>2.0070000000000001</v>
      </c>
      <c r="AB35" s="15">
        <v>47.095333333333336</v>
      </c>
      <c r="AC35" s="15">
        <v>3.9723333333333333</v>
      </c>
      <c r="AD35" s="15">
        <v>3.2236666666666665</v>
      </c>
      <c r="AE35" s="15">
        <v>2.829333333333333</v>
      </c>
      <c r="AF35" s="15">
        <v>11.579000000000001</v>
      </c>
      <c r="AG35" s="15">
        <v>20.825666666666667</v>
      </c>
      <c r="AH35" s="15">
        <v>11.383666666666665</v>
      </c>
      <c r="AI35" s="15">
        <v>128.86500000000001</v>
      </c>
      <c r="AJ35" s="16">
        <v>308.48766666666666</v>
      </c>
      <c r="AK35" s="16">
        <v>256.18966666666665</v>
      </c>
      <c r="AL35" s="16">
        <v>146.84566666666669</v>
      </c>
      <c r="AM35" s="16">
        <v>128.90833333333333</v>
      </c>
      <c r="AN35" s="16">
        <v>17.937666666666669</v>
      </c>
      <c r="AO35" s="16">
        <v>109.34400000000001</v>
      </c>
      <c r="AP35" s="16">
        <v>53.953904666666666</v>
      </c>
      <c r="AQ35" s="16">
        <v>8.4482613333333347</v>
      </c>
      <c r="AR35" s="16">
        <v>2.2472956666666666</v>
      </c>
      <c r="AS35" s="16">
        <v>58.26473166666667</v>
      </c>
      <c r="AT35" s="16">
        <v>2.9232916666666662</v>
      </c>
      <c r="AU35" s="16">
        <v>1.1443466666666666</v>
      </c>
      <c r="AV35" s="16">
        <v>1.511639</v>
      </c>
      <c r="AW35" s="16">
        <v>83.046972164203211</v>
      </c>
      <c r="AX35" s="16">
        <v>57.319121640347205</v>
      </c>
      <c r="AY35" s="16">
        <v>50.317538178094608</v>
      </c>
      <c r="AZ35" s="16">
        <v>12.2153190310916</v>
      </c>
      <c r="BA35" s="23">
        <v>81.579823770207454</v>
      </c>
      <c r="BB35" s="23">
        <v>69.844713095936712</v>
      </c>
      <c r="BC35" s="23">
        <v>61.672847715475562</v>
      </c>
      <c r="BD35" s="23">
        <v>11.700048605306014</v>
      </c>
      <c r="BE35" s="24">
        <v>144.13</v>
      </c>
      <c r="BF35" s="24">
        <v>117.581</v>
      </c>
      <c r="BG35" s="24">
        <v>82.124112105333339</v>
      </c>
      <c r="BH35" s="24">
        <v>72.515551072333324</v>
      </c>
      <c r="BI35" s="24">
        <v>9.6085610330000009</v>
      </c>
      <c r="BJ35" s="23">
        <v>84.333557100064297</v>
      </c>
      <c r="BK35" s="23">
        <v>46.693773827754882</v>
      </c>
      <c r="BL35" s="23">
        <v>40.684908537705681</v>
      </c>
      <c r="BM35" s="23">
        <v>12.868664914973138</v>
      </c>
      <c r="BN35" s="24">
        <v>164.35766666666666</v>
      </c>
      <c r="BO35" s="24">
        <v>138.60866666666666</v>
      </c>
      <c r="BP35" s="24">
        <v>64.721617319000003</v>
      </c>
      <c r="BQ35" s="24">
        <v>56.392809258666666</v>
      </c>
      <c r="BR35" s="24">
        <v>8.3288080603333317</v>
      </c>
      <c r="BS35" s="13">
        <v>80.101456476073707</v>
      </c>
      <c r="BT35" s="22">
        <v>78.879623104890058</v>
      </c>
      <c r="BU35" s="22">
        <v>1.2218333711836487</v>
      </c>
      <c r="BV35" s="13">
        <v>178.48942292810491</v>
      </c>
      <c r="BW35" s="22">
        <v>77.066173853781279</v>
      </c>
      <c r="BX35" s="22">
        <v>101.42324907432364</v>
      </c>
      <c r="BY35" s="13">
        <f t="shared" si="0"/>
        <v>1279.2554776497452</v>
      </c>
      <c r="BZ35" s="22">
        <v>55.770262868031288</v>
      </c>
      <c r="CA35" s="22">
        <v>445.6781495028427</v>
      </c>
      <c r="CB35" s="22">
        <v>33.404462853095787</v>
      </c>
      <c r="CC35" s="22">
        <v>52.742974132354746</v>
      </c>
      <c r="CD35" s="22">
        <v>175.84929371893622</v>
      </c>
      <c r="CE35" s="22">
        <v>93.495378161377701</v>
      </c>
      <c r="CF35" s="22">
        <v>357.43788930690107</v>
      </c>
      <c r="CG35" s="22">
        <v>64.87706710620553</v>
      </c>
      <c r="CH35" s="13">
        <v>1537.8463570539238</v>
      </c>
      <c r="CI35" s="14">
        <v>138.44999999999999</v>
      </c>
      <c r="CJ35" s="14">
        <v>1.2801755669348935</v>
      </c>
      <c r="CK35" s="13">
        <v>5.6870229007633499</v>
      </c>
      <c r="CL35" s="13">
        <v>12.725940400586211</v>
      </c>
      <c r="CM35" s="14">
        <v>3</v>
      </c>
      <c r="CN35" s="14">
        <v>133.78</v>
      </c>
      <c r="CO35" s="14">
        <v>1.5253851407755814</v>
      </c>
      <c r="CP35" s="14">
        <v>12.13</v>
      </c>
      <c r="CQ35" s="14">
        <v>6.15</v>
      </c>
      <c r="CR35" s="14">
        <v>174.08</v>
      </c>
      <c r="CS35" s="14">
        <f t="shared" si="1"/>
        <v>-5.9586191993949544</v>
      </c>
      <c r="CT35" s="14">
        <v>-3.31</v>
      </c>
      <c r="CU35" s="14">
        <v>-5.68</v>
      </c>
      <c r="CV35" s="13">
        <v>4431.8794505494525</v>
      </c>
      <c r="CW35" s="13">
        <v>78549.244080000339</v>
      </c>
      <c r="CX35" s="13">
        <v>47325474390.75</v>
      </c>
      <c r="CY35" s="13">
        <v>35093475998.75</v>
      </c>
      <c r="CZ35" s="14">
        <v>3.62</v>
      </c>
      <c r="DA35" s="14">
        <v>5.64</v>
      </c>
      <c r="DB35" s="14">
        <v>0.28000000000000003</v>
      </c>
      <c r="DC35" s="14">
        <v>3.56</v>
      </c>
      <c r="DD35" s="14">
        <v>145.03</v>
      </c>
      <c r="DE35" s="14">
        <v>130.22</v>
      </c>
      <c r="DF35" s="14">
        <v>155.25</v>
      </c>
      <c r="DG35" s="14">
        <v>145.80000000000001</v>
      </c>
      <c r="DH35" s="14">
        <v>3.36</v>
      </c>
      <c r="DI35" s="14">
        <v>7.83</v>
      </c>
      <c r="DJ35" s="14">
        <v>143.69999999999999</v>
      </c>
      <c r="DK35" s="14">
        <v>169.13</v>
      </c>
      <c r="DL35" s="14">
        <v>-2.8232725003899617</v>
      </c>
      <c r="DM35" s="14">
        <v>124.6</v>
      </c>
      <c r="DN35" s="13">
        <v>12.012334442948999</v>
      </c>
      <c r="DO35" s="13">
        <v>33.569134044987003</v>
      </c>
      <c r="DP35" s="13">
        <v>6.2529675118000005E-2</v>
      </c>
      <c r="DQ35" s="13">
        <v>2.2715900102619999</v>
      </c>
      <c r="DR35" s="13">
        <v>3.1782215858299998</v>
      </c>
      <c r="DS35" s="13">
        <v>3.3536572900760002</v>
      </c>
      <c r="DT35" s="13">
        <v>54.447467000000003</v>
      </c>
      <c r="DU35" s="14">
        <v>13.02</v>
      </c>
      <c r="DV35" s="14">
        <v>18.05</v>
      </c>
      <c r="DW35" s="14">
        <v>11.77</v>
      </c>
      <c r="DX35" s="14">
        <v>17.05</v>
      </c>
      <c r="DY35" s="14">
        <v>8.23</v>
      </c>
      <c r="DZ35" s="14">
        <v>17.5</v>
      </c>
      <c r="EA35" s="14">
        <v>8.2799999999999994</v>
      </c>
      <c r="EB35" s="14">
        <v>15.04</v>
      </c>
      <c r="EC35" s="14">
        <v>7.21</v>
      </c>
      <c r="ED35" s="14">
        <v>20.22</v>
      </c>
      <c r="EE35" s="14">
        <v>27.94</v>
      </c>
      <c r="EF35" s="14">
        <v>19.2</v>
      </c>
      <c r="EG35" s="14">
        <v>20.37</v>
      </c>
      <c r="EH35" s="14">
        <v>13.66</v>
      </c>
      <c r="EI35" s="14">
        <v>23.23</v>
      </c>
      <c r="EJ35" s="14">
        <v>13.821</v>
      </c>
      <c r="EK35" s="14">
        <v>9.4090000000000007</v>
      </c>
      <c r="EL35" s="14">
        <v>38.094999999999999</v>
      </c>
      <c r="EM35" s="14">
        <v>27.640999999999998</v>
      </c>
      <c r="EN35" s="14">
        <v>10.454000000000001</v>
      </c>
      <c r="EO35" s="14">
        <v>155.10499999999999</v>
      </c>
      <c r="EP35" s="14">
        <v>7.0919999999999996</v>
      </c>
      <c r="EQ35" s="14">
        <v>40.765999999999998</v>
      </c>
      <c r="ER35" s="14">
        <v>7.62</v>
      </c>
      <c r="ES35" s="14">
        <v>12.553000000000001</v>
      </c>
      <c r="ET35" s="14">
        <v>21.562000000000001</v>
      </c>
      <c r="EU35" s="14">
        <v>17.111999999999998</v>
      </c>
      <c r="EV35" s="14">
        <v>38.941000000000003</v>
      </c>
      <c r="EW35" s="14">
        <v>9.4589999999999996</v>
      </c>
      <c r="EX35" s="14">
        <v>215.66499999999999</v>
      </c>
      <c r="EY35" s="14">
        <v>24.03</v>
      </c>
      <c r="EZ35" s="14">
        <v>239.65199999999999</v>
      </c>
      <c r="FA35" s="14">
        <v>178.08333333333334</v>
      </c>
    </row>
    <row r="36" spans="1:158">
      <c r="A36" s="13">
        <v>2023</v>
      </c>
      <c r="B36" s="13">
        <v>3</v>
      </c>
      <c r="C36" s="27">
        <v>45199</v>
      </c>
      <c r="D36" s="14">
        <v>106.80717084903631</v>
      </c>
      <c r="E36" s="14">
        <v>128.33707390856492</v>
      </c>
      <c r="F36" s="14">
        <v>83.700660397730331</v>
      </c>
      <c r="G36" s="14">
        <v>98.342798782910549</v>
      </c>
      <c r="H36" s="14">
        <v>114.84177690868579</v>
      </c>
      <c r="I36" s="14">
        <v>71.018920177348249</v>
      </c>
      <c r="J36" s="14">
        <v>129.40773249496303</v>
      </c>
      <c r="K36" s="14">
        <v>120.09629043475586</v>
      </c>
      <c r="L36" s="14">
        <v>123.57938289693665</v>
      </c>
      <c r="M36" s="14">
        <v>126.14234993640166</v>
      </c>
      <c r="N36" s="14">
        <v>141.506639151104</v>
      </c>
      <c r="O36" s="14">
        <v>123.73330633890099</v>
      </c>
      <c r="P36" s="14">
        <v>117.03494347904193</v>
      </c>
      <c r="Q36" s="14">
        <v>133.66920004526833</v>
      </c>
      <c r="R36" s="14">
        <v>205.11986419976333</v>
      </c>
      <c r="S36" s="14">
        <v>120.34223411109856</v>
      </c>
      <c r="T36" s="13">
        <v>4.75</v>
      </c>
      <c r="U36" s="13">
        <v>4.684333333333333</v>
      </c>
      <c r="V36" s="7">
        <v>6.5666666666666984E-2</v>
      </c>
      <c r="W36" s="13">
        <v>21.146666666666668</v>
      </c>
      <c r="X36" s="13">
        <v>10.652666666666667</v>
      </c>
      <c r="Y36" s="13">
        <v>10.494</v>
      </c>
      <c r="Z36" s="13">
        <v>107.11833333333328</v>
      </c>
      <c r="AA36" s="13">
        <v>1.9866666666666666</v>
      </c>
      <c r="AB36" s="13">
        <v>48.065333333333299</v>
      </c>
      <c r="AC36" s="13">
        <v>3.5060000000000002</v>
      </c>
      <c r="AD36" s="13">
        <v>2.67</v>
      </c>
      <c r="AE36" s="13">
        <v>2.4096666666666664</v>
      </c>
      <c r="AF36" s="13">
        <v>12.069666666666668</v>
      </c>
      <c r="AG36" s="13">
        <v>25.468999999999998</v>
      </c>
      <c r="AH36" s="13">
        <v>10.942</v>
      </c>
      <c r="AI36" s="13">
        <f>T36+W36+Z36</f>
        <v>133.01499999999996</v>
      </c>
      <c r="AJ36" s="13">
        <v>309.90500000000003</v>
      </c>
      <c r="AK36" s="13">
        <v>257.42866666666669</v>
      </c>
      <c r="AL36" s="13">
        <v>149.18166666666664</v>
      </c>
      <c r="AM36" s="13">
        <v>133.01499999999999</v>
      </c>
      <c r="AN36" s="13">
        <v>16.166666666666668</v>
      </c>
      <c r="AO36" s="13">
        <v>108.247</v>
      </c>
      <c r="AP36" s="13">
        <v>55.504837333333334</v>
      </c>
      <c r="AQ36" s="13">
        <v>10.463641333333333</v>
      </c>
      <c r="AR36" s="13">
        <v>2.623861666666667</v>
      </c>
      <c r="AS36" s="13">
        <v>59.244081666666666</v>
      </c>
      <c r="AT36" s="13">
        <v>2.9232916666666662</v>
      </c>
      <c r="AU36" s="13">
        <v>1.3860006666666667</v>
      </c>
      <c r="AV36" s="13">
        <v>1.2652060000000001</v>
      </c>
      <c r="AW36" s="15">
        <v>83.062690733039801</v>
      </c>
      <c r="AX36" s="15">
        <v>59.030384591453597</v>
      </c>
      <c r="AY36" s="15">
        <v>52.281079545022898</v>
      </c>
      <c r="AZ36" s="15">
        <v>11.4336118477665</v>
      </c>
      <c r="BA36" s="23">
        <v>81.59857257133109</v>
      </c>
      <c r="BB36" s="23">
        <v>71.043461377710742</v>
      </c>
      <c r="BC36" s="23">
        <v>62.849963532732147</v>
      </c>
      <c r="BD36" s="23">
        <v>11.533078042772877</v>
      </c>
      <c r="BE36" s="24">
        <v>144.59566666666666</v>
      </c>
      <c r="BF36" s="24">
        <v>117.988</v>
      </c>
      <c r="BG36" s="24">
        <v>83.822759210333345</v>
      </c>
      <c r="BH36" s="24">
        <v>74.155414973000006</v>
      </c>
      <c r="BI36" s="24">
        <v>9.6673442373333334</v>
      </c>
      <c r="BJ36" s="23">
        <v>84.346097032131851</v>
      </c>
      <c r="BK36" s="23">
        <v>48.843066612442243</v>
      </c>
      <c r="BL36" s="23">
        <v>43.318464573156277</v>
      </c>
      <c r="BM36" s="23">
        <v>11.310923786505674</v>
      </c>
      <c r="BN36" s="24">
        <v>164.95566666666667</v>
      </c>
      <c r="BO36" s="24">
        <v>139.13366666666664</v>
      </c>
      <c r="BP36" s="24">
        <v>67.957149490333336</v>
      </c>
      <c r="BQ36" s="24">
        <v>60.270568104333336</v>
      </c>
      <c r="BR36" s="24">
        <v>7.6865813863333328</v>
      </c>
      <c r="BS36" s="13">
        <v>81.736977867539395</v>
      </c>
      <c r="BT36" s="22">
        <v>80.517043487698785</v>
      </c>
      <c r="BU36" s="22">
        <v>1.2199343798406133</v>
      </c>
      <c r="BV36" s="13">
        <v>181.92350133475634</v>
      </c>
      <c r="BW36" s="22">
        <v>79.43704793405</v>
      </c>
      <c r="BX36" s="22">
        <v>102.48645340070632</v>
      </c>
      <c r="BY36" s="13">
        <f t="shared" si="0"/>
        <v>1327.2795831603653</v>
      </c>
      <c r="BZ36" s="22">
        <v>60.589783187467418</v>
      </c>
      <c r="CA36" s="22">
        <v>472.98389901233901</v>
      </c>
      <c r="CB36" s="22">
        <v>33.390041066650845</v>
      </c>
      <c r="CC36" s="22">
        <v>52.770362409198754</v>
      </c>
      <c r="CD36" s="22">
        <v>180.13329638396516</v>
      </c>
      <c r="CE36" s="22">
        <v>95.898296758983207</v>
      </c>
      <c r="CF36" s="22">
        <v>362.63669084679231</v>
      </c>
      <c r="CG36" s="22">
        <v>68.8772134949687</v>
      </c>
      <c r="CH36" s="13">
        <v>1590.9400623626611</v>
      </c>
      <c r="CI36" s="14">
        <v>140.74</v>
      </c>
      <c r="CJ36" s="14">
        <v>1.6540267244492757</v>
      </c>
      <c r="CK36" s="13">
        <v>7.4351145038167976</v>
      </c>
      <c r="CL36" s="13">
        <v>10.792726127686381</v>
      </c>
      <c r="CM36" s="14">
        <v>3</v>
      </c>
      <c r="CN36" s="14">
        <v>136.11000000000001</v>
      </c>
      <c r="CO36" s="14">
        <v>1.7416654208401994</v>
      </c>
      <c r="CP36" s="14">
        <v>10.99</v>
      </c>
      <c r="CQ36" s="14">
        <v>8.01</v>
      </c>
      <c r="CR36" s="14">
        <v>179.13</v>
      </c>
      <c r="CS36" s="14">
        <f t="shared" si="1"/>
        <v>2.9009650735293935</v>
      </c>
      <c r="CT36" s="14">
        <v>-0.98</v>
      </c>
      <c r="CU36" s="14">
        <v>-2.95</v>
      </c>
      <c r="CV36" s="13">
        <v>4047.6366666666668</v>
      </c>
      <c r="CW36" s="8">
        <v>65838.831760000001</v>
      </c>
      <c r="CX36" s="11">
        <v>49991297743</v>
      </c>
      <c r="CY36" s="13">
        <v>52670040218</v>
      </c>
      <c r="CZ36" s="14">
        <v>4.0999999999999996</v>
      </c>
      <c r="DA36" s="14">
        <v>2.64</v>
      </c>
      <c r="DB36" s="14">
        <v>5.21</v>
      </c>
      <c r="DC36" s="14">
        <v>4.1399999999999997</v>
      </c>
      <c r="DD36" s="14">
        <v>150.97</v>
      </c>
      <c r="DE36" s="14">
        <v>133.66</v>
      </c>
      <c r="DF36" s="14">
        <v>163.34</v>
      </c>
      <c r="DG36" s="14">
        <v>151.84</v>
      </c>
      <c r="DH36" s="14">
        <v>4.1900000000000004</v>
      </c>
      <c r="DI36" s="14">
        <v>2.58</v>
      </c>
      <c r="DJ36" s="14">
        <v>149.72</v>
      </c>
      <c r="DK36" s="14">
        <v>173.49</v>
      </c>
      <c r="DL36" s="14">
        <v>2.1508828250401235</v>
      </c>
      <c r="DM36" s="14">
        <v>127.28</v>
      </c>
      <c r="DN36" s="13">
        <v>12.095712885668</v>
      </c>
      <c r="DO36" s="13">
        <v>35.970901557239003</v>
      </c>
      <c r="DP36" s="13">
        <v>7.5598493677E-2</v>
      </c>
      <c r="DQ36" s="13">
        <v>1.450289610637</v>
      </c>
      <c r="DR36" s="13">
        <v>2.3475078109240002</v>
      </c>
      <c r="DS36" s="13">
        <v>0.75395685508900001</v>
      </c>
      <c r="DT36" s="13">
        <v>52.693967200000003</v>
      </c>
      <c r="DU36" s="14">
        <v>13.07</v>
      </c>
      <c r="DV36" s="14">
        <v>17.170000000000002</v>
      </c>
      <c r="DW36" s="14">
        <v>9.7799999999999994</v>
      </c>
      <c r="DX36" s="14">
        <v>16.690000000000001</v>
      </c>
      <c r="DY36" s="14">
        <v>9.1</v>
      </c>
      <c r="DZ36" s="14">
        <v>17.07</v>
      </c>
      <c r="EA36" s="14">
        <v>8.09</v>
      </c>
      <c r="EB36" s="14">
        <v>14.56</v>
      </c>
      <c r="EC36" s="14">
        <v>7.15</v>
      </c>
      <c r="ED36" s="14">
        <v>20</v>
      </c>
      <c r="EE36" s="14">
        <v>26.39</v>
      </c>
      <c r="EF36" s="14">
        <v>19.04</v>
      </c>
      <c r="EG36" s="14">
        <v>20.149999999999999</v>
      </c>
      <c r="EH36" s="14">
        <v>12.89</v>
      </c>
      <c r="EI36" s="14">
        <v>25.195999999999998</v>
      </c>
      <c r="EJ36" s="14">
        <v>15.313000000000001</v>
      </c>
      <c r="EK36" s="14">
        <v>9.8829999999999991</v>
      </c>
      <c r="EL36" s="14">
        <v>38.834000000000003</v>
      </c>
      <c r="EM36" s="14">
        <v>28.501000000000001</v>
      </c>
      <c r="EN36" s="14">
        <v>10.333</v>
      </c>
      <c r="EO36" s="14">
        <v>156.09400000000002</v>
      </c>
      <c r="EP36" s="14">
        <v>7.3970000000000002</v>
      </c>
      <c r="EQ36" s="14">
        <v>41.942</v>
      </c>
      <c r="ER36" s="14">
        <v>7.5750000000000002</v>
      </c>
      <c r="ES36" s="14">
        <v>12.397</v>
      </c>
      <c r="ET36" s="14">
        <v>21.672000000000001</v>
      </c>
      <c r="EU36" s="14">
        <v>17.109000000000002</v>
      </c>
      <c r="EV36" s="14">
        <v>38.064999999999998</v>
      </c>
      <c r="EW36" s="14">
        <v>9.9369999999999994</v>
      </c>
      <c r="EX36" s="14">
        <v>220.62100000000001</v>
      </c>
      <c r="EY36" s="14">
        <v>24.893000000000001</v>
      </c>
      <c r="EZ36" s="14">
        <v>245.45699999999999</v>
      </c>
      <c r="FA36" s="14">
        <v>154.73333333333335</v>
      </c>
    </row>
    <row r="37" spans="1:158">
      <c r="A37" s="13">
        <v>2023</v>
      </c>
      <c r="B37" s="13">
        <v>4</v>
      </c>
      <c r="C37" s="27">
        <v>45291</v>
      </c>
      <c r="D37" s="14">
        <v>104.16151934427388</v>
      </c>
      <c r="E37" s="14">
        <v>125.75345426733482</v>
      </c>
      <c r="F37" s="14">
        <v>81.145465492354987</v>
      </c>
      <c r="G37" s="14">
        <v>100.3353081855231</v>
      </c>
      <c r="H37" s="14">
        <v>115.49885440786402</v>
      </c>
      <c r="I37" s="14">
        <v>75.521484920166287</v>
      </c>
      <c r="J37" s="14">
        <v>138.03223435697379</v>
      </c>
      <c r="K37" s="14">
        <v>120.60531941817283</v>
      </c>
      <c r="L37" s="14">
        <v>135.32164420791139</v>
      </c>
      <c r="M37" s="14">
        <v>138.84669616679093</v>
      </c>
      <c r="N37" s="14">
        <v>149.5181609433898</v>
      </c>
      <c r="O37" s="14">
        <v>124.60194602487837</v>
      </c>
      <c r="P37" s="14">
        <v>128.76695068803744</v>
      </c>
      <c r="Q37" s="14">
        <v>141.31415974933475</v>
      </c>
      <c r="R37" s="14">
        <v>221.80341542907945</v>
      </c>
      <c r="S37" s="14">
        <v>125.37384188575898</v>
      </c>
      <c r="T37" s="13">
        <v>3.8506266717627926</v>
      </c>
      <c r="U37" s="13">
        <v>3.7121669074170693</v>
      </c>
      <c r="V37" s="13">
        <v>0.13845976434572313</v>
      </c>
      <c r="W37" s="13">
        <v>22.784859929781774</v>
      </c>
      <c r="X37" s="13">
        <v>11.546182066040547</v>
      </c>
      <c r="Y37" s="13">
        <v>11.238677863741225</v>
      </c>
      <c r="Z37" s="13">
        <v>109.21465098461096</v>
      </c>
      <c r="AA37" s="13">
        <v>2.3136023761044475</v>
      </c>
      <c r="AB37" s="13">
        <v>52.150583642389797</v>
      </c>
      <c r="AC37" s="13">
        <v>3.0957668039176101</v>
      </c>
      <c r="AD37" s="13">
        <v>2.3324965573767455</v>
      </c>
      <c r="AE37" s="13">
        <v>2.7243526058063696</v>
      </c>
      <c r="AF37" s="13">
        <v>11.756454134928072</v>
      </c>
      <c r="AG37" s="13">
        <v>23.383216645563639</v>
      </c>
      <c r="AH37" s="13">
        <v>11.458178218524278</v>
      </c>
      <c r="AI37" s="13">
        <v>135.85013758615551</v>
      </c>
      <c r="AJ37" s="13">
        <v>310.60399999999765</v>
      </c>
      <c r="AK37" s="13">
        <v>258.03233333333196</v>
      </c>
      <c r="AL37" s="13">
        <v>153.40531069063871</v>
      </c>
      <c r="AM37" s="13">
        <v>135.8501375861556</v>
      </c>
      <c r="AN37" s="13">
        <v>17.555173104483185</v>
      </c>
      <c r="AO37" s="13">
        <v>104.62702264269468</v>
      </c>
      <c r="AP37" s="13">
        <v>54.939815026796289</v>
      </c>
      <c r="AQ37" s="13">
        <v>9.1976969225887721</v>
      </c>
      <c r="AR37" s="13">
        <v>2.3697142503886859</v>
      </c>
      <c r="AS37" s="13">
        <v>62.025535403606376</v>
      </c>
      <c r="AT37" s="13">
        <v>4.3615961817409046</v>
      </c>
      <c r="AU37" s="13">
        <v>1.5757480397528085</v>
      </c>
      <c r="AV37" s="13">
        <v>1.3155114812421984</v>
      </c>
      <c r="AW37" s="13">
        <v>83.074375517808491</v>
      </c>
      <c r="AX37" s="13">
        <v>59.451972048970433</v>
      </c>
      <c r="AY37" s="13">
        <v>52.648494020577395</v>
      </c>
      <c r="AZ37" s="13">
        <v>11.443654085669445</v>
      </c>
      <c r="BA37" s="23">
        <v>81.614269398785311</v>
      </c>
      <c r="BB37" s="23">
        <v>72.351947253913721</v>
      </c>
      <c r="BC37" s="23">
        <v>64.337856439069711</v>
      </c>
      <c r="BD37" s="23">
        <v>11.076537839404278</v>
      </c>
      <c r="BE37" s="24">
        <v>145.05633333333333</v>
      </c>
      <c r="BF37" s="24">
        <v>118.38666666666667</v>
      </c>
      <c r="BG37" s="24">
        <v>85.655058622333328</v>
      </c>
      <c r="BH37" s="24">
        <v>76.167443642999999</v>
      </c>
      <c r="BI37" s="24">
        <v>9.4876149796666667</v>
      </c>
      <c r="BJ37" s="23">
        <v>84.353751084783227</v>
      </c>
      <c r="BK37" s="23">
        <v>48.515828442940098</v>
      </c>
      <c r="BL37" s="23">
        <v>42.73866520025684</v>
      </c>
      <c r="BM37" s="23">
        <v>11.907790566696889</v>
      </c>
      <c r="BN37" s="24">
        <v>165.54766666666669</v>
      </c>
      <c r="BO37" s="24">
        <v>139.64566666666667</v>
      </c>
      <c r="BP37" s="24">
        <v>67.750252067999995</v>
      </c>
      <c r="BQ37" s="24">
        <v>59.682693943333334</v>
      </c>
      <c r="BR37" s="24">
        <v>8.0675581246666663</v>
      </c>
      <c r="BS37" s="13">
        <v>83.123531804164315</v>
      </c>
      <c r="BT37" s="22">
        <v>81.938952174916096</v>
      </c>
      <c r="BU37" s="22">
        <v>1.1845796292482174</v>
      </c>
      <c r="BV37" s="13">
        <v>190.68093442830542</v>
      </c>
      <c r="BW37" s="22">
        <v>79.675959091369393</v>
      </c>
      <c r="BX37" s="22">
        <v>111.00497533693604</v>
      </c>
      <c r="BY37" s="13">
        <f t="shared" si="0"/>
        <v>1434.6467725209179</v>
      </c>
      <c r="BZ37" s="22">
        <v>63.163521109533157</v>
      </c>
      <c r="CA37" s="22">
        <v>512.79498246483399</v>
      </c>
      <c r="CB37" s="22">
        <v>37.182970901670458</v>
      </c>
      <c r="CC37" s="22">
        <v>57.511957837818208</v>
      </c>
      <c r="CD37" s="22">
        <v>184.31781567796287</v>
      </c>
      <c r="CE37" s="22">
        <v>106.4874295619905</v>
      </c>
      <c r="CF37" s="22">
        <v>395.97642413142466</v>
      </c>
      <c r="CG37" s="22">
        <v>77.211670835684089</v>
      </c>
      <c r="CH37" s="13">
        <v>1708.4512387533878</v>
      </c>
      <c r="CI37" s="14">
        <v>142.27000000000001</v>
      </c>
      <c r="CJ37" s="14">
        <v>1.0871109847946592</v>
      </c>
      <c r="CK37" s="13">
        <v>8.603053435114516</v>
      </c>
      <c r="CL37" s="13">
        <v>8.603053435114516</v>
      </c>
      <c r="CM37" s="14">
        <v>3</v>
      </c>
      <c r="CN37" s="14">
        <v>137.72</v>
      </c>
      <c r="CO37" s="14">
        <v>1.1828667989126407</v>
      </c>
      <c r="CP37" s="14">
        <v>9.2799999999999994</v>
      </c>
      <c r="CQ37" s="14">
        <v>9.2799999999999994</v>
      </c>
      <c r="CR37" s="14">
        <v>173.88</v>
      </c>
      <c r="CS37" s="14">
        <f t="shared" si="1"/>
        <v>-2.9308323563892125</v>
      </c>
      <c r="CT37" s="14">
        <v>-5.79</v>
      </c>
      <c r="CU37" s="14">
        <v>-5.79</v>
      </c>
      <c r="CV37" s="13">
        <v>4071.1866666666665</v>
      </c>
      <c r="CW37" s="13">
        <v>60709.702469999844</v>
      </c>
      <c r="CX37" s="13">
        <v>54082254068.639999</v>
      </c>
      <c r="CY37" s="13">
        <v>64759132820.199997</v>
      </c>
      <c r="CZ37" s="14">
        <v>5.05</v>
      </c>
      <c r="DA37" s="14">
        <v>13.55</v>
      </c>
      <c r="DB37" s="14">
        <v>4.22</v>
      </c>
      <c r="DC37" s="14">
        <v>3.54</v>
      </c>
      <c r="DD37" s="14">
        <v>158.6</v>
      </c>
      <c r="DE37" s="14">
        <v>151.77000000000001</v>
      </c>
      <c r="DF37" s="14">
        <v>170.24</v>
      </c>
      <c r="DG37" s="14">
        <v>157.22</v>
      </c>
      <c r="DH37" s="14">
        <v>4.7699999999999996</v>
      </c>
      <c r="DI37" s="14">
        <v>8.41</v>
      </c>
      <c r="DJ37" s="14">
        <v>156.86000000000001</v>
      </c>
      <c r="DK37" s="14">
        <v>188.08</v>
      </c>
      <c r="DL37" s="14">
        <v>-4.7925832809553643</v>
      </c>
      <c r="DM37" s="14">
        <v>121.18</v>
      </c>
      <c r="DN37" s="13">
        <v>11.733581837119001</v>
      </c>
      <c r="DO37" s="13">
        <v>30.799811350749</v>
      </c>
      <c r="DP37" s="13">
        <v>9.4062561909999995E-2</v>
      </c>
      <c r="DQ37" s="13">
        <v>0.76809400971399999</v>
      </c>
      <c r="DR37" s="13">
        <v>2.2984834364800002</v>
      </c>
      <c r="DS37" s="13">
        <v>14.030673119907</v>
      </c>
      <c r="DT37" s="13">
        <v>59.724706300000001</v>
      </c>
      <c r="DU37" s="14">
        <v>12.63</v>
      </c>
      <c r="DV37" s="14">
        <v>16.57</v>
      </c>
      <c r="DW37" s="14">
        <v>9.1199999999999992</v>
      </c>
      <c r="DX37" s="14">
        <v>15.98</v>
      </c>
      <c r="DY37" s="14">
        <v>7.61</v>
      </c>
      <c r="DZ37" s="14">
        <v>16.8</v>
      </c>
      <c r="EA37" s="14">
        <v>7.72</v>
      </c>
      <c r="EB37" s="14">
        <v>14.31</v>
      </c>
      <c r="EC37" s="14">
        <v>6.63</v>
      </c>
      <c r="ED37" s="14">
        <v>18.850000000000001</v>
      </c>
      <c r="EE37" s="14">
        <v>26.08</v>
      </c>
      <c r="EF37" s="14">
        <v>17.93</v>
      </c>
      <c r="EG37" s="14">
        <v>18.989999999999998</v>
      </c>
      <c r="EH37" s="14">
        <v>12.2</v>
      </c>
      <c r="EI37" s="14">
        <v>24.942999999999998</v>
      </c>
      <c r="EJ37" s="14">
        <v>15.169</v>
      </c>
      <c r="EK37" s="14">
        <v>9.7739999999999991</v>
      </c>
      <c r="EL37" s="14">
        <v>39.620999999999995</v>
      </c>
      <c r="EM37" s="14">
        <v>28.613</v>
      </c>
      <c r="EN37" s="14">
        <v>11.007999999999999</v>
      </c>
      <c r="EO37" s="14">
        <v>167.99300000000002</v>
      </c>
      <c r="EP37" s="14">
        <v>7.4379999999999997</v>
      </c>
      <c r="EQ37" s="14">
        <v>45.875999999999998</v>
      </c>
      <c r="ER37" s="14">
        <v>8.3770000000000007</v>
      </c>
      <c r="ES37" s="14">
        <v>13.18</v>
      </c>
      <c r="ET37" s="14">
        <v>21.82</v>
      </c>
      <c r="EU37" s="14">
        <v>18.940999999999999</v>
      </c>
      <c r="EV37" s="14">
        <v>41.331000000000003</v>
      </c>
      <c r="EW37" s="14">
        <v>11.03</v>
      </c>
      <c r="EX37" s="14">
        <v>231.834</v>
      </c>
      <c r="EY37" s="14">
        <v>27.236000000000001</v>
      </c>
      <c r="EZ37" s="14">
        <v>258.96499999999997</v>
      </c>
      <c r="FA37" s="14">
        <v>183.53333333333333</v>
      </c>
    </row>
    <row r="38" spans="1:158">
      <c r="A38" s="13">
        <v>2024</v>
      </c>
      <c r="B38" s="13">
        <v>1</v>
      </c>
      <c r="C38" s="27">
        <v>45382</v>
      </c>
      <c r="D38" s="18">
        <v>101.7923032889672</v>
      </c>
      <c r="E38" s="18">
        <v>123.85858795640199</v>
      </c>
      <c r="F38" s="18">
        <v>77.833277978999874</v>
      </c>
      <c r="G38" s="18">
        <v>93.503001405951338</v>
      </c>
      <c r="H38" s="18">
        <v>106.12208216619547</v>
      </c>
      <c r="I38" s="18">
        <v>73.01067185635101</v>
      </c>
      <c r="J38" s="18">
        <v>126.71741165565827</v>
      </c>
      <c r="K38" s="18">
        <v>119.63565784139955</v>
      </c>
      <c r="L38" s="18">
        <v>118.26171051733179</v>
      </c>
      <c r="M38" s="18">
        <v>122.67972152999857</v>
      </c>
      <c r="N38" s="18">
        <v>144.45650382224073</v>
      </c>
      <c r="O38" s="18">
        <v>124.80462318401844</v>
      </c>
      <c r="P38" s="18">
        <v>112.27522045574143</v>
      </c>
      <c r="Q38" s="18">
        <v>129.39884076566761</v>
      </c>
      <c r="R38" s="18">
        <v>215.95006606813646</v>
      </c>
      <c r="S38" s="18">
        <v>116.60145854684089</v>
      </c>
      <c r="T38" s="13">
        <v>4.3213820356594184</v>
      </c>
      <c r="U38" s="13">
        <v>4.2542574807773201</v>
      </c>
      <c r="V38" s="13">
        <v>6.7124554882097995E-2</v>
      </c>
      <c r="W38" s="13">
        <v>20.401182808536397</v>
      </c>
      <c r="X38" s="13">
        <v>10.3231652905198</v>
      </c>
      <c r="Y38" s="13">
        <v>10.078017518016599</v>
      </c>
      <c r="Z38" s="13">
        <v>109.38221669532436</v>
      </c>
      <c r="AA38" s="13">
        <v>1.8241062974458699</v>
      </c>
      <c r="AB38" s="13">
        <v>51.990511039671482</v>
      </c>
      <c r="AC38" s="13">
        <v>2.7683943277858498</v>
      </c>
      <c r="AD38" s="13">
        <v>2.9511835801437001</v>
      </c>
      <c r="AE38" s="13">
        <v>2.63158582002945</v>
      </c>
      <c r="AF38" s="13">
        <v>14.364881883574601</v>
      </c>
      <c r="AG38" s="13">
        <v>21.4991045296842</v>
      </c>
      <c r="AH38" s="13">
        <v>11.3524492169892</v>
      </c>
      <c r="AI38" s="13">
        <v>131.33600000000001</v>
      </c>
      <c r="AJ38" s="13">
        <v>311.637</v>
      </c>
      <c r="AK38" s="13">
        <v>258.92</v>
      </c>
      <c r="AL38" s="13">
        <v>149.99600000000001</v>
      </c>
      <c r="AM38" s="13">
        <v>131.33600000000001</v>
      </c>
      <c r="AN38" s="13">
        <v>18.658999999999999</v>
      </c>
      <c r="AO38" s="13">
        <v>108.923</v>
      </c>
      <c r="AP38" s="13">
        <v>52.271000000000001</v>
      </c>
      <c r="AQ38" s="13">
        <v>8.9440000000000008</v>
      </c>
      <c r="AR38" s="13">
        <v>2.1259999999999999</v>
      </c>
      <c r="AS38" s="13">
        <v>60.011000000000003</v>
      </c>
      <c r="AT38" s="13">
        <v>4.7720000000000002</v>
      </c>
      <c r="AU38" s="13">
        <v>1.9430000000000001</v>
      </c>
      <c r="AV38" s="13">
        <v>1.2669999999999999</v>
      </c>
      <c r="AW38" s="13">
        <v>83.082999999999998</v>
      </c>
      <c r="AX38" s="13">
        <v>57.930999999999997</v>
      </c>
      <c r="AY38" s="13">
        <v>50.724697671765298</v>
      </c>
      <c r="AZ38" s="13">
        <v>12.440169899042001</v>
      </c>
      <c r="BA38" s="23">
        <v>81.627898452784009</v>
      </c>
      <c r="BB38" s="23">
        <v>69.031579768863992</v>
      </c>
      <c r="BC38" s="23">
        <v>61.073437170351951</v>
      </c>
      <c r="BD38" s="23">
        <v>11.528263767333744</v>
      </c>
      <c r="BE38" s="24">
        <v>145.5086666666667</v>
      </c>
      <c r="BF38" s="24">
        <v>118.77566666666667</v>
      </c>
      <c r="BG38" s="24">
        <v>81.992719081000004</v>
      </c>
      <c r="BH38" s="24">
        <v>72.540382155333333</v>
      </c>
      <c r="BI38" s="24">
        <v>9.4523369256666658</v>
      </c>
      <c r="BJ38" s="23">
        <v>84.358741299431955</v>
      </c>
      <c r="BK38" s="23">
        <v>48.52386413245393</v>
      </c>
      <c r="BL38" s="23">
        <v>41.953894001898043</v>
      </c>
      <c r="BM38" s="23">
        <v>13.539668053608029</v>
      </c>
      <c r="BN38" s="24">
        <v>166.12899999999999</v>
      </c>
      <c r="BO38" s="24">
        <v>140.14433333333332</v>
      </c>
      <c r="BP38" s="24">
        <v>68.003445896000002</v>
      </c>
      <c r="BQ38" s="24">
        <v>58.796005056333335</v>
      </c>
      <c r="BR38" s="24">
        <v>9.2074408393333318</v>
      </c>
      <c r="BS38" s="13">
        <v>93.755768312971384</v>
      </c>
      <c r="BT38" s="22">
        <v>92.616005561292809</v>
      </c>
      <c r="BU38" s="22">
        <v>1.1397627516785729</v>
      </c>
      <c r="BV38" s="13">
        <v>190.36965405275924</v>
      </c>
      <c r="BW38" s="22">
        <v>85.443150498607949</v>
      </c>
      <c r="BX38" s="22">
        <v>104.92650355415128</v>
      </c>
      <c r="BY38" s="13">
        <f t="shared" si="0"/>
        <v>1340.9757032405055</v>
      </c>
      <c r="BZ38" s="22">
        <v>62.452584498508678</v>
      </c>
      <c r="CA38" s="22">
        <v>482.49814455849548</v>
      </c>
      <c r="CB38" s="22">
        <v>32.902020549804504</v>
      </c>
      <c r="CC38" s="22">
        <v>57.913539701731835</v>
      </c>
      <c r="CD38" s="22">
        <v>186.26901818848074</v>
      </c>
      <c r="CE38" s="28">
        <v>94.986689543694766</v>
      </c>
      <c r="CF38" s="22">
        <v>353.88010035304717</v>
      </c>
      <c r="CG38" s="22">
        <v>70.073605846742353</v>
      </c>
      <c r="CH38" s="13">
        <v>1625.1011256062361</v>
      </c>
      <c r="CI38" s="13">
        <v>146</v>
      </c>
      <c r="CJ38" s="14">
        <v>2.6217754972938767</v>
      </c>
      <c r="CK38" s="13">
        <v>2.6217754972938767</v>
      </c>
      <c r="CL38" s="13">
        <v>6.8032187271397371</v>
      </c>
      <c r="CM38" s="14">
        <v>3</v>
      </c>
      <c r="CN38" s="14">
        <v>141.47999999999999</v>
      </c>
      <c r="CO38" s="14">
        <v>2.7301771710717349</v>
      </c>
      <c r="CP38" s="14">
        <v>7.36</v>
      </c>
      <c r="CQ38" s="14">
        <v>2.73</v>
      </c>
      <c r="CR38" s="14">
        <v>177.57</v>
      </c>
      <c r="CS38" s="14">
        <f t="shared" si="1"/>
        <v>2.1221532091097339</v>
      </c>
      <c r="CT38" s="14">
        <v>-5.54</v>
      </c>
      <c r="CU38" s="14">
        <v>1.66</v>
      </c>
      <c r="CV38" s="13">
        <v>3920.2400000000002</v>
      </c>
      <c r="CW38" s="13">
        <v>52563.166030000022</v>
      </c>
      <c r="CX38" s="12">
        <v>50373681764.120003</v>
      </c>
      <c r="CY38" s="12">
        <v>13434628439.98</v>
      </c>
      <c r="CZ38" s="13">
        <v>2.59</v>
      </c>
      <c r="DA38" s="13">
        <v>6.09</v>
      </c>
      <c r="DB38" s="13">
        <v>9.14</v>
      </c>
      <c r="DC38" s="13">
        <v>7.0000000000000007E-2</v>
      </c>
      <c r="DD38" s="13">
        <v>162.71</v>
      </c>
      <c r="DE38" s="13">
        <v>161.02000000000001</v>
      </c>
      <c r="DF38" s="13">
        <v>185.8</v>
      </c>
      <c r="DG38" s="13">
        <v>157.33000000000001</v>
      </c>
      <c r="DH38" s="13">
        <v>3.16</v>
      </c>
      <c r="DI38" s="13">
        <v>-5.78</v>
      </c>
      <c r="DJ38" s="13">
        <v>161.81</v>
      </c>
      <c r="DK38" s="13">
        <v>177.21</v>
      </c>
      <c r="DL38" s="14">
        <v>6.775045387027534</v>
      </c>
      <c r="DM38" s="14">
        <v>129.38999999999999</v>
      </c>
      <c r="DN38" s="13">
        <v>13.593226730665</v>
      </c>
      <c r="DO38" s="13">
        <v>33.399564386023002</v>
      </c>
      <c r="DP38" s="13">
        <v>9.8558129962000002E-2</v>
      </c>
      <c r="DQ38" s="13">
        <v>2.8521390725020002</v>
      </c>
      <c r="DR38" s="13">
        <v>4.0496029745520001</v>
      </c>
      <c r="DS38" s="13">
        <v>6.2652849019510004</v>
      </c>
      <c r="DT38" s="13">
        <v>60.2583761</v>
      </c>
      <c r="DU38" s="17">
        <v>11.385000000000002</v>
      </c>
      <c r="DV38" s="14">
        <v>16.39</v>
      </c>
      <c r="DW38" s="14">
        <v>8.84</v>
      </c>
      <c r="DX38" s="14">
        <v>15.7</v>
      </c>
      <c r="DY38" s="14">
        <v>7.66</v>
      </c>
      <c r="DZ38" s="14">
        <v>15.85</v>
      </c>
      <c r="EA38" s="14">
        <v>7.52</v>
      </c>
      <c r="EB38" s="14">
        <v>13.61</v>
      </c>
      <c r="EC38" s="14">
        <v>6.6</v>
      </c>
      <c r="ED38" s="14">
        <v>17.23</v>
      </c>
      <c r="EE38" s="14">
        <v>23.29</v>
      </c>
      <c r="EF38" s="14">
        <v>16.559999999999999</v>
      </c>
      <c r="EG38" s="14">
        <v>17.32</v>
      </c>
      <c r="EH38" s="17">
        <v>11.265000000000001</v>
      </c>
      <c r="EI38" s="14">
        <v>23.914999999999999</v>
      </c>
      <c r="EJ38" s="14">
        <v>14.708</v>
      </c>
      <c r="EK38" s="14">
        <v>9.2070000000000007</v>
      </c>
      <c r="EL38" s="14">
        <v>37.054000000000002</v>
      </c>
      <c r="EM38" s="14">
        <v>26.352</v>
      </c>
      <c r="EN38" s="14">
        <v>10.702</v>
      </c>
      <c r="EO38" s="14">
        <v>151.62400000000002</v>
      </c>
      <c r="EP38" s="14">
        <v>7.3609999999999998</v>
      </c>
      <c r="EQ38" s="14">
        <v>39.997</v>
      </c>
      <c r="ER38" s="14">
        <v>7.3490000000000002</v>
      </c>
      <c r="ES38" s="14">
        <v>12.647</v>
      </c>
      <c r="ET38" s="14">
        <v>21.84</v>
      </c>
      <c r="EU38" s="14">
        <v>16.29</v>
      </c>
      <c r="EV38" s="14">
        <v>36.298999999999999</v>
      </c>
      <c r="EW38" s="14">
        <v>9.8409999999999993</v>
      </c>
      <c r="EX38" s="14">
        <v>212.506</v>
      </c>
      <c r="EY38" s="14">
        <v>23.67</v>
      </c>
      <c r="EZ38" s="14">
        <v>236.137</v>
      </c>
      <c r="FA38" s="14">
        <v>192.91666666666666</v>
      </c>
    </row>
    <row r="39" spans="1:158">
      <c r="A39" s="13">
        <v>2024</v>
      </c>
      <c r="B39" s="13">
        <v>2</v>
      </c>
      <c r="C39" s="27">
        <v>45473</v>
      </c>
      <c r="D39" s="18">
        <v>101.82773347503566</v>
      </c>
      <c r="E39" s="18">
        <v>125.89265130457436</v>
      </c>
      <c r="F39" s="18">
        <v>75.755890398401107</v>
      </c>
      <c r="G39" s="18">
        <v>95.747780955047162</v>
      </c>
      <c r="H39" s="18">
        <v>109.57720197562459</v>
      </c>
      <c r="I39" s="18">
        <v>73.158423101977178</v>
      </c>
      <c r="J39" s="18">
        <v>132.24058015275003</v>
      </c>
      <c r="K39" s="18">
        <v>118.16109650616526</v>
      </c>
      <c r="L39" s="18">
        <v>120.21837820040618</v>
      </c>
      <c r="M39" s="18">
        <v>124.80429518152057</v>
      </c>
      <c r="N39" s="18">
        <v>145.30739008034956</v>
      </c>
      <c r="O39" s="18">
        <v>125.62520603339193</v>
      </c>
      <c r="P39" s="18">
        <v>117.48605640828403</v>
      </c>
      <c r="Q39" s="18">
        <v>146.14954019899241</v>
      </c>
      <c r="R39" s="18">
        <v>225.19411313865234</v>
      </c>
      <c r="S39" s="18">
        <v>120.49667341794789</v>
      </c>
      <c r="T39" s="13">
        <v>3.1135512368249558</v>
      </c>
      <c r="U39" s="19">
        <v>3.1135512368249558</v>
      </c>
      <c r="V39" s="19">
        <v>0</v>
      </c>
      <c r="W39" s="13">
        <v>23.327734262044277</v>
      </c>
      <c r="X39" s="19">
        <v>13.908499228737154</v>
      </c>
      <c r="Y39" s="19">
        <v>9.4192350333071229</v>
      </c>
      <c r="Z39" s="13">
        <v>108.29801385549935</v>
      </c>
      <c r="AA39" s="19">
        <v>2.0355905853745146</v>
      </c>
      <c r="AB39" s="19">
        <v>50.532829307767223</v>
      </c>
      <c r="AC39" s="19">
        <v>3.6989488443494913</v>
      </c>
      <c r="AD39" s="19">
        <v>2.4687322414761854</v>
      </c>
      <c r="AE39" s="19">
        <v>3.1025549318559107</v>
      </c>
      <c r="AF39" s="19">
        <v>10.676990254947494</v>
      </c>
      <c r="AG39" s="19">
        <v>23.284261695009214</v>
      </c>
      <c r="AH39" s="19">
        <v>12.49810599471933</v>
      </c>
      <c r="AI39" s="19">
        <v>134.73929935436857</v>
      </c>
      <c r="AJ39" s="19">
        <v>312.63733333333164</v>
      </c>
      <c r="AK39" s="19">
        <v>259.78299999999888</v>
      </c>
      <c r="AL39" s="19">
        <v>152.641857426792</v>
      </c>
      <c r="AM39" s="19">
        <v>134.73929935436888</v>
      </c>
      <c r="AN39" s="19">
        <v>17.902558072423169</v>
      </c>
      <c r="AO39" s="19">
        <v>107.14114257320843</v>
      </c>
      <c r="AP39" s="20">
        <v>61.192878335412153</v>
      </c>
      <c r="AQ39" s="20">
        <v>7.5740910140042734</v>
      </c>
      <c r="AR39" s="20">
        <v>2.9974539655322454</v>
      </c>
      <c r="AS39" s="20">
        <v>57.072346175530839</v>
      </c>
      <c r="AT39" s="20">
        <v>3.4990136409328216</v>
      </c>
      <c r="AU39" s="20">
        <v>1.3823335130015333</v>
      </c>
      <c r="AV39" s="20">
        <v>1.0211827099547202</v>
      </c>
      <c r="AW39" s="15">
        <v>83.094042937930297</v>
      </c>
      <c r="AX39" s="15">
        <v>58.757446571481829</v>
      </c>
      <c r="AY39" s="15">
        <v>51.866095685387215</v>
      </c>
      <c r="AZ39" s="15">
        <v>11.728472369388815</v>
      </c>
      <c r="BA39" s="23">
        <v>81.642590414416077</v>
      </c>
      <c r="BB39" s="23">
        <v>70.980458318786575</v>
      </c>
      <c r="BC39" s="23">
        <v>62.987850040003565</v>
      </c>
      <c r="BD39" s="23">
        <v>11.260293985657905</v>
      </c>
      <c r="BE39" s="24">
        <v>145.94833333333332</v>
      </c>
      <c r="BF39" s="24">
        <v>119.15600000000001</v>
      </c>
      <c r="BG39" s="24">
        <v>84.577474914333337</v>
      </c>
      <c r="BH39" s="24">
        <v>75.05380259366666</v>
      </c>
      <c r="BI39" s="24">
        <v>9.5236723209999994</v>
      </c>
      <c r="BJ39" s="23">
        <v>84.364895104056075</v>
      </c>
      <c r="BK39" s="23">
        <v>48.400650310632606</v>
      </c>
      <c r="BL39" s="23">
        <v>42.44241629345715</v>
      </c>
      <c r="BM39" s="23">
        <v>12.310235460004954</v>
      </c>
      <c r="BN39" s="24">
        <v>166.68899999999999</v>
      </c>
      <c r="BO39" s="24">
        <v>140.62700000000001</v>
      </c>
      <c r="BP39" s="24">
        <v>68.064382512333324</v>
      </c>
      <c r="BQ39" s="24">
        <v>59.685496760999996</v>
      </c>
      <c r="BR39" s="24">
        <v>8.378885751666667</v>
      </c>
      <c r="BS39" s="13">
        <v>101.73729455411703</v>
      </c>
      <c r="BT39" s="22">
        <v>100.49839057622893</v>
      </c>
      <c r="BU39" s="22">
        <v>1.2389039778881052</v>
      </c>
      <c r="BV39" s="13">
        <v>196.49975549486709</v>
      </c>
      <c r="BW39" s="22">
        <v>88.996603667483313</v>
      </c>
      <c r="BX39" s="22">
        <v>107.50315182738377</v>
      </c>
      <c r="BY39" s="13">
        <f t="shared" si="0"/>
        <v>1403.6765355979142</v>
      </c>
      <c r="BZ39" s="22">
        <v>62.103667885857085</v>
      </c>
      <c r="CA39" s="22">
        <v>475.71884332148528</v>
      </c>
      <c r="CB39" s="22">
        <v>33.829905909323848</v>
      </c>
      <c r="CC39" s="22">
        <v>60.092396797196699</v>
      </c>
      <c r="CD39" s="22">
        <v>192.62936373382988</v>
      </c>
      <c r="CE39" s="28">
        <v>100.85563547734645</v>
      </c>
      <c r="CF39" s="22">
        <v>402.21152208465196</v>
      </c>
      <c r="CG39" s="22">
        <v>76.235200388222808</v>
      </c>
      <c r="CH39" s="13">
        <v>1701.9135856468984</v>
      </c>
      <c r="CI39" s="13">
        <v>147.78</v>
      </c>
      <c r="CJ39" s="14">
        <v>1.2191780821917853</v>
      </c>
      <c r="CK39" s="13">
        <v>3.8729176917129404</v>
      </c>
      <c r="CL39" s="13">
        <v>6.7388949079089988</v>
      </c>
      <c r="CM39" s="14">
        <v>3</v>
      </c>
      <c r="CN39" s="14">
        <v>143.38</v>
      </c>
      <c r="CO39" s="14">
        <v>1.3429459994345638</v>
      </c>
      <c r="CP39" s="14">
        <v>7.18</v>
      </c>
      <c r="CQ39" s="14">
        <v>4.12</v>
      </c>
      <c r="CR39" s="14">
        <v>180.15</v>
      </c>
      <c r="CS39" s="14">
        <f t="shared" si="1"/>
        <v>1.4529481331305938</v>
      </c>
      <c r="CT39" s="14">
        <v>3.49</v>
      </c>
      <c r="CU39" s="14">
        <v>3.61</v>
      </c>
      <c r="CV39" s="13">
        <v>3928.59</v>
      </c>
      <c r="CW39" s="13">
        <v>70151.909790000092</v>
      </c>
      <c r="CX39" s="13">
        <v>67049881882.269997</v>
      </c>
      <c r="CY39" s="12">
        <v>41589927915.779999</v>
      </c>
      <c r="CZ39" s="13">
        <v>1.5</v>
      </c>
      <c r="DA39" s="13">
        <v>0.4</v>
      </c>
      <c r="DB39" s="13">
        <v>-3.7</v>
      </c>
      <c r="DC39" s="13">
        <v>3.25</v>
      </c>
      <c r="DD39" s="13">
        <v>165.15</v>
      </c>
      <c r="DE39" s="13">
        <v>161.66</v>
      </c>
      <c r="DF39" s="13">
        <v>178.93</v>
      </c>
      <c r="DG39" s="13">
        <v>162.44</v>
      </c>
      <c r="DH39" s="13">
        <v>2.23</v>
      </c>
      <c r="DI39" s="13">
        <v>-9.3800000000000008</v>
      </c>
      <c r="DJ39" s="13">
        <v>165.42</v>
      </c>
      <c r="DK39" s="13">
        <v>160.58000000000001</v>
      </c>
      <c r="DL39" s="14">
        <v>-2.7127289589612746</v>
      </c>
      <c r="DM39" s="14">
        <v>125.88</v>
      </c>
      <c r="DN39" s="14">
        <v>15.622395040000001</v>
      </c>
      <c r="DO39" s="14">
        <v>40.325527950000001</v>
      </c>
      <c r="DP39" s="14">
        <v>0.121505878</v>
      </c>
      <c r="DQ39" s="14">
        <v>2.9480684660000001</v>
      </c>
      <c r="DR39" s="14">
        <v>4.3475577259999998</v>
      </c>
      <c r="DS39" s="14">
        <v>8.1452517000000002E-2</v>
      </c>
      <c r="DT39" s="14">
        <v>63.446507500000003</v>
      </c>
      <c r="DU39" s="14">
        <v>10.14</v>
      </c>
      <c r="DV39" s="14">
        <v>14.42</v>
      </c>
      <c r="DW39" s="14">
        <v>7.82</v>
      </c>
      <c r="DX39" s="14">
        <v>13.8</v>
      </c>
      <c r="DY39" s="14">
        <v>6.17</v>
      </c>
      <c r="DZ39" s="14">
        <v>14.64</v>
      </c>
      <c r="EA39" s="14">
        <v>7.5</v>
      </c>
      <c r="EB39" s="14">
        <v>13.06</v>
      </c>
      <c r="EC39" s="14">
        <v>6.47</v>
      </c>
      <c r="ED39" s="14">
        <v>16.28</v>
      </c>
      <c r="EE39" s="14">
        <v>22.12</v>
      </c>
      <c r="EF39" s="14">
        <v>15.66</v>
      </c>
      <c r="EG39" s="14">
        <v>16.38</v>
      </c>
      <c r="EH39" s="14">
        <v>10.33</v>
      </c>
      <c r="EI39" s="14">
        <v>24.222999999999999</v>
      </c>
      <c r="EJ39" s="14">
        <v>15.115</v>
      </c>
      <c r="EK39" s="14">
        <v>9.1080000000000005</v>
      </c>
      <c r="EL39" s="14">
        <v>37.908000000000001</v>
      </c>
      <c r="EM39" s="14">
        <v>27.231000000000002</v>
      </c>
      <c r="EN39" s="14">
        <v>10.677</v>
      </c>
      <c r="EO39" s="14">
        <v>158.10599999999999</v>
      </c>
      <c r="EP39" s="14">
        <v>7.2539999999999996</v>
      </c>
      <c r="EQ39" s="14">
        <v>40.789000000000001</v>
      </c>
      <c r="ER39" s="14">
        <v>7.5060000000000002</v>
      </c>
      <c r="ES39" s="14">
        <v>12.734</v>
      </c>
      <c r="ET39" s="14">
        <v>21.984999999999999</v>
      </c>
      <c r="EU39" s="14">
        <v>17.059000000000001</v>
      </c>
      <c r="EV39" s="14">
        <v>40.286999999999999</v>
      </c>
      <c r="EW39" s="14">
        <v>10.492000000000001</v>
      </c>
      <c r="EX39" s="14">
        <v>219.7</v>
      </c>
      <c r="EY39" s="14">
        <v>24.024999999999999</v>
      </c>
      <c r="EZ39" s="14">
        <v>243.70599999999999</v>
      </c>
      <c r="FA39" s="14">
        <v>221.95666666666668</v>
      </c>
    </row>
    <row r="40" spans="1:158">
      <c r="A40" s="13">
        <v>2024</v>
      </c>
      <c r="B40" s="13">
        <v>3</v>
      </c>
      <c r="C40" s="27">
        <v>45565</v>
      </c>
      <c r="D40" s="13">
        <v>105.42188769327083</v>
      </c>
      <c r="E40" s="13">
        <v>131.51268968834211</v>
      </c>
      <c r="F40" s="13">
        <v>76.1068712245754</v>
      </c>
      <c r="G40" s="13">
        <v>95.697767118398218</v>
      </c>
      <c r="H40" s="13">
        <v>109.33123017071182</v>
      </c>
      <c r="I40" s="13">
        <v>73.813055756056912</v>
      </c>
      <c r="J40" s="13">
        <v>134.43216917613208</v>
      </c>
      <c r="K40" s="13">
        <v>119.09801700273832</v>
      </c>
      <c r="L40" s="13">
        <v>125.40293026680864</v>
      </c>
      <c r="M40" s="13">
        <v>129.38432500021659</v>
      </c>
      <c r="N40" s="13">
        <v>149.26784942976488</v>
      </c>
      <c r="O40" s="13">
        <v>126.33383271322862</v>
      </c>
      <c r="P40" s="13">
        <v>119.23967034977501</v>
      </c>
      <c r="Q40" s="13">
        <v>140.22104963125653</v>
      </c>
      <c r="R40" s="13">
        <v>226.84258813389019</v>
      </c>
      <c r="S40" s="13">
        <v>121.81519032461019</v>
      </c>
      <c r="T40" s="13">
        <v>4.1731703903403554</v>
      </c>
      <c r="U40" s="19">
        <v>4.104295789732336</v>
      </c>
      <c r="V40" s="13">
        <v>6.8874600608019101E-2</v>
      </c>
      <c r="W40" s="13">
        <v>23.421787568538143</v>
      </c>
      <c r="X40" s="13">
        <v>13.153227106454731</v>
      </c>
      <c r="Y40" s="13">
        <v>10.268560462083412</v>
      </c>
      <c r="Z40" s="13">
        <v>116.93884399679034</v>
      </c>
      <c r="AA40" s="13">
        <v>1.3971068930159536</v>
      </c>
      <c r="AB40" s="13">
        <v>53.94747525496895</v>
      </c>
      <c r="AC40" s="13">
        <v>3.5137387747523654</v>
      </c>
      <c r="AD40" s="13">
        <v>3.1452837434596677</v>
      </c>
      <c r="AE40" s="13">
        <v>2.7401989743225723</v>
      </c>
      <c r="AF40" s="13">
        <v>13.421671933326936</v>
      </c>
      <c r="AG40" s="13">
        <v>23.908092311599486</v>
      </c>
      <c r="AH40" s="13">
        <v>14.86527611134442</v>
      </c>
      <c r="AI40" s="13">
        <v>144.53380195566885</v>
      </c>
      <c r="AJ40" s="13">
        <v>313.61666666666616</v>
      </c>
      <c r="AK40" s="13">
        <v>260.64133333333302</v>
      </c>
      <c r="AL40" s="13">
        <v>162.05219750968291</v>
      </c>
      <c r="AM40" s="13">
        <v>144.58521299403375</v>
      </c>
      <c r="AN40" s="13">
        <v>17.466984515649074</v>
      </c>
      <c r="AO40" s="13">
        <v>98.589135823650338</v>
      </c>
      <c r="AP40" s="13">
        <v>65.748987712715319</v>
      </c>
      <c r="AQ40" s="13">
        <v>8.8204430517980903</v>
      </c>
      <c r="AR40" s="13">
        <v>3.2589466428687532</v>
      </c>
      <c r="AS40" s="13">
        <v>58.741537069687148</v>
      </c>
      <c r="AT40" s="13">
        <v>3.9969319880954832</v>
      </c>
      <c r="AU40" s="13">
        <v>2.813216702777722</v>
      </c>
      <c r="AV40" s="13">
        <v>1.2051498260911471</v>
      </c>
      <c r="AW40" s="13">
        <v>83.108253175320229</v>
      </c>
      <c r="AX40" s="13">
        <v>62.174404741259934</v>
      </c>
      <c r="AY40" s="13">
        <v>55.472864240271655</v>
      </c>
      <c r="AZ40" s="13">
        <v>10.778616263198398</v>
      </c>
      <c r="BA40" s="23">
        <v>81.661842833362556</v>
      </c>
      <c r="BB40" s="23">
        <v>72.199680444160634</v>
      </c>
      <c r="BC40" s="23">
        <v>64.440201751489781</v>
      </c>
      <c r="BD40" s="23">
        <v>10.747247972092048</v>
      </c>
      <c r="BE40" s="24">
        <v>146.37966666666668</v>
      </c>
      <c r="BF40" s="24">
        <v>119.53633333333333</v>
      </c>
      <c r="BG40" s="24">
        <v>86.304850681333335</v>
      </c>
      <c r="BH40" s="24">
        <v>77.029454366333326</v>
      </c>
      <c r="BI40" s="24">
        <v>9.2753963146666667</v>
      </c>
      <c r="BJ40" s="23">
        <v>84.374271243803705</v>
      </c>
      <c r="BK40" s="23">
        <v>53.681546953450741</v>
      </c>
      <c r="BL40" s="23">
        <v>47.876233037572497</v>
      </c>
      <c r="BM40" s="23">
        <v>10.814356600320183</v>
      </c>
      <c r="BN40" s="24">
        <v>167.23699999999999</v>
      </c>
      <c r="BO40" s="24">
        <v>141.10499999999999</v>
      </c>
      <c r="BP40" s="24">
        <v>75.747346828666664</v>
      </c>
      <c r="BQ40" s="24">
        <v>67.555758627666663</v>
      </c>
      <c r="BR40" s="24">
        <v>8.1915882013333334</v>
      </c>
      <c r="BS40" s="13">
        <v>112.6683990832806</v>
      </c>
      <c r="BT40" s="22">
        <v>111.38948383517275</v>
      </c>
      <c r="BU40" s="22">
        <v>1.278915248107857</v>
      </c>
      <c r="BV40" s="13">
        <v>201.83967298522515</v>
      </c>
      <c r="BW40" s="22">
        <v>92.592234322042657</v>
      </c>
      <c r="BX40" s="22">
        <v>109.24743866318248</v>
      </c>
      <c r="BY40" s="13">
        <f t="shared" si="0"/>
        <v>1448.2998507949246</v>
      </c>
      <c r="BZ40" s="22">
        <v>65.188090741697167</v>
      </c>
      <c r="CA40" s="22">
        <v>509.96252042649502</v>
      </c>
      <c r="CB40" s="22">
        <v>34.696413638057862</v>
      </c>
      <c r="CC40" s="22">
        <v>61.792800280861208</v>
      </c>
      <c r="CD40" s="22">
        <v>196.59920259595117</v>
      </c>
      <c r="CE40" s="28">
        <v>102.87851728308524</v>
      </c>
      <c r="CF40" s="22">
        <v>396.01104817815741</v>
      </c>
      <c r="CG40" s="22">
        <v>81.171257650619495</v>
      </c>
      <c r="CH40" s="13">
        <v>1762.8079228634303</v>
      </c>
      <c r="CI40" s="13">
        <v>148.56</v>
      </c>
      <c r="CJ40" s="14">
        <v>0.52781161185546654</v>
      </c>
      <c r="CK40" s="13">
        <v>4.4211710128628567</v>
      </c>
      <c r="CL40" s="13">
        <v>5.5563450333949049</v>
      </c>
      <c r="CM40" s="14">
        <v>3</v>
      </c>
      <c r="CN40" s="14">
        <v>144.02000000000001</v>
      </c>
      <c r="CO40" s="14">
        <v>0.44636629934440286</v>
      </c>
      <c r="CP40" s="14">
        <v>5.81</v>
      </c>
      <c r="CQ40" s="14">
        <v>4.58</v>
      </c>
      <c r="CR40" s="14">
        <v>179.93</v>
      </c>
      <c r="CS40" s="14">
        <f t="shared" si="1"/>
        <v>-0.12212045517624448</v>
      </c>
      <c r="CT40" s="14">
        <v>0.45</v>
      </c>
      <c r="CU40" s="14">
        <v>3.48</v>
      </c>
      <c r="CV40" s="13">
        <v>4094.0422826086965</v>
      </c>
      <c r="CW40" s="8">
        <v>71009</v>
      </c>
      <c r="CX40" s="12">
        <v>74058255044</v>
      </c>
      <c r="CY40" s="12">
        <v>58918585531.779999</v>
      </c>
      <c r="CZ40" s="13">
        <v>-3.11</v>
      </c>
      <c r="DA40" s="13">
        <v>1.45</v>
      </c>
      <c r="DB40" s="13">
        <v>-3.06</v>
      </c>
      <c r="DC40" s="13">
        <v>-3.83</v>
      </c>
      <c r="DD40" s="13">
        <v>160.02000000000001</v>
      </c>
      <c r="DE40" s="13">
        <v>164.01</v>
      </c>
      <c r="DF40" s="13">
        <v>173.46</v>
      </c>
      <c r="DG40" s="13">
        <v>156.22</v>
      </c>
      <c r="DH40" s="13">
        <v>1.22</v>
      </c>
      <c r="DI40" s="13">
        <v>-1.52</v>
      </c>
      <c r="DJ40" s="13">
        <v>158.77000000000001</v>
      </c>
      <c r="DK40" s="13">
        <v>185.23</v>
      </c>
      <c r="DL40" s="14">
        <v>1.9145217667619896</v>
      </c>
      <c r="DM40" s="14">
        <v>128.29</v>
      </c>
      <c r="DN40" s="13">
        <v>16.309999999999999</v>
      </c>
      <c r="DO40" s="13">
        <v>41.56</v>
      </c>
      <c r="DP40" s="13">
        <v>1.01</v>
      </c>
      <c r="DQ40" s="13">
        <v>2.96</v>
      </c>
      <c r="DR40" s="13">
        <v>4.17</v>
      </c>
      <c r="DS40" s="13">
        <v>0.45</v>
      </c>
      <c r="DT40" s="13">
        <v>66.459999999999994</v>
      </c>
      <c r="DU40" s="14">
        <v>9.68</v>
      </c>
      <c r="DV40" s="14">
        <v>11.04</v>
      </c>
      <c r="DW40" s="14">
        <v>7.59</v>
      </c>
      <c r="DX40" s="14">
        <v>10.92</v>
      </c>
      <c r="DY40" s="14">
        <v>6.15</v>
      </c>
      <c r="DZ40" s="14">
        <v>11.79</v>
      </c>
      <c r="EA40" s="14">
        <v>7.61</v>
      </c>
      <c r="EB40" s="14">
        <v>11.62</v>
      </c>
      <c r="EC40" s="14">
        <v>6.04</v>
      </c>
      <c r="ED40" s="14">
        <v>15.65</v>
      </c>
      <c r="EE40" s="14">
        <v>20.93</v>
      </c>
      <c r="EF40" s="14">
        <v>14.73</v>
      </c>
      <c r="EG40" s="14">
        <v>15.78</v>
      </c>
      <c r="EH40" s="14">
        <v>9.6199999999999992</v>
      </c>
      <c r="EI40" s="14">
        <v>26.094000000000001</v>
      </c>
      <c r="EJ40" s="14">
        <v>16.951000000000001</v>
      </c>
      <c r="EK40" s="14">
        <v>9.1430000000000007</v>
      </c>
      <c r="EL40" s="14">
        <v>38.814</v>
      </c>
      <c r="EM40" s="14">
        <v>28.055</v>
      </c>
      <c r="EN40" s="14">
        <v>10.759</v>
      </c>
      <c r="EO40" s="14">
        <v>159.102</v>
      </c>
      <c r="EP40" s="14">
        <v>7.45</v>
      </c>
      <c r="EQ40" s="14">
        <v>42.497999999999998</v>
      </c>
      <c r="ER40" s="14">
        <v>7.6509999999999998</v>
      </c>
      <c r="ES40" s="14">
        <v>12.923999999999999</v>
      </c>
      <c r="ET40" s="14">
        <v>22.077000000000002</v>
      </c>
      <c r="EU40" s="14">
        <v>17.134</v>
      </c>
      <c r="EV40" s="14">
        <v>38.292000000000002</v>
      </c>
      <c r="EW40" s="14">
        <v>11.076000000000001</v>
      </c>
      <c r="EX40" s="14">
        <v>224.48500000000001</v>
      </c>
      <c r="EY40" s="14">
        <v>25.427</v>
      </c>
      <c r="EZ40" s="14">
        <v>249.851</v>
      </c>
      <c r="FA40" s="14">
        <v>248.94999999999996</v>
      </c>
    </row>
    <row r="41" spans="1:158">
      <c r="A41" s="13">
        <v>2024</v>
      </c>
      <c r="B41" s="13">
        <v>4</v>
      </c>
      <c r="C41" s="27">
        <v>45657</v>
      </c>
      <c r="D41" s="13">
        <v>107.93625797368929</v>
      </c>
      <c r="E41" s="13">
        <v>133.83997703719115</v>
      </c>
      <c r="F41" s="13">
        <v>80.894501294783936</v>
      </c>
      <c r="G41" s="13">
        <v>98.470651482126314</v>
      </c>
      <c r="H41" s="13">
        <v>114.38994538931601</v>
      </c>
      <c r="I41" s="13">
        <v>70.802263890151636</v>
      </c>
      <c r="J41" s="13">
        <v>156.86123148010603</v>
      </c>
      <c r="K41" s="13">
        <v>121.64682220028344</v>
      </c>
      <c r="L41" s="13">
        <v>159.37210408317733</v>
      </c>
      <c r="M41" s="13">
        <v>156.18900151031738</v>
      </c>
      <c r="N41" s="13">
        <v>156.76292172898684</v>
      </c>
      <c r="O41" s="13">
        <v>127.74459588502279</v>
      </c>
      <c r="P41" s="13">
        <v>147.72973467273505</v>
      </c>
      <c r="Q41" s="13">
        <v>166.88135546204529</v>
      </c>
      <c r="R41" s="13">
        <v>261.99677334120446</v>
      </c>
      <c r="S41" s="13">
        <v>137.86508990565855</v>
      </c>
      <c r="T41" s="13">
        <f>U41+V41</f>
        <v>3.8682014768540776</v>
      </c>
      <c r="U41" s="21">
        <v>3.8104386083472566</v>
      </c>
      <c r="V41" s="21">
        <v>5.7762868506820886E-2</v>
      </c>
      <c r="W41" s="9">
        <f>SUM(X41:Y41)</f>
        <v>24.170879523780251</v>
      </c>
      <c r="X41" s="21">
        <v>13.761657078786136</v>
      </c>
      <c r="Y41" s="21">
        <v>10.409222444994112</v>
      </c>
      <c r="Z41" s="9">
        <f>SUM(AA41:AH41)</f>
        <v>115.00280491297424</v>
      </c>
      <c r="AA41" s="21">
        <v>2.2250663435652007</v>
      </c>
      <c r="AB41" s="19">
        <v>53.888844768966393</v>
      </c>
      <c r="AC41" s="21">
        <v>3.0904162299975955</v>
      </c>
      <c r="AD41" s="21">
        <v>3.9970614687882997</v>
      </c>
      <c r="AE41" s="21">
        <v>3.3460457490971591</v>
      </c>
      <c r="AF41" s="21">
        <v>14.523392928386709</v>
      </c>
      <c r="AG41" s="21">
        <v>20.778832234097209</v>
      </c>
      <c r="AH41" s="21">
        <v>13.15314519007566</v>
      </c>
      <c r="AI41" s="9">
        <v>143.04188591360858</v>
      </c>
      <c r="AJ41" s="19">
        <v>314.57066666666663</v>
      </c>
      <c r="AK41" s="19">
        <v>261.49333333333323</v>
      </c>
      <c r="AL41" s="19">
        <v>158.38880311888786</v>
      </c>
      <c r="AM41" s="19">
        <v>143.16096743616302</v>
      </c>
      <c r="AN41" s="19">
        <v>15.22783568272467</v>
      </c>
      <c r="AO41" s="19">
        <v>103.10453021444502</v>
      </c>
      <c r="AP41" s="20">
        <v>59.178553893314536</v>
      </c>
      <c r="AQ41" s="20">
        <v>7.9230985440029746</v>
      </c>
      <c r="AR41" s="20">
        <v>3.077651035974474</v>
      </c>
      <c r="AS41" s="20">
        <v>65.902221215171394</v>
      </c>
      <c r="AT41" s="20">
        <v>4.4647719963848429</v>
      </c>
      <c r="AU41" s="20">
        <v>1.3996584206137013</v>
      </c>
      <c r="AV41" s="20">
        <v>1.2150123307016343</v>
      </c>
      <c r="AW41" s="15">
        <v>83.127055711912078</v>
      </c>
      <c r="AX41" s="15">
        <v>60.570876167227183</v>
      </c>
      <c r="AY41" s="15">
        <v>54.74746358205298</v>
      </c>
      <c r="AZ41" s="15">
        <v>9.6142122314634442</v>
      </c>
      <c r="BA41" s="23">
        <v>81.685785128470613</v>
      </c>
      <c r="BB41" s="23">
        <v>73.030411356371289</v>
      </c>
      <c r="BC41" s="23">
        <v>66.088990257231316</v>
      </c>
      <c r="BD41" s="23">
        <v>9.5048363695302598</v>
      </c>
      <c r="BE41" s="24">
        <v>146.804</v>
      </c>
      <c r="BF41" s="24">
        <v>119.91800000000001</v>
      </c>
      <c r="BG41" s="24">
        <v>87.57660869033333</v>
      </c>
      <c r="BH41" s="24">
        <v>79.252595336666658</v>
      </c>
      <c r="BI41" s="24">
        <v>8.3240133539999999</v>
      </c>
      <c r="BJ41" s="23">
        <v>84.388237631631227</v>
      </c>
      <c r="BK41" s="23">
        <v>50.017324883571987</v>
      </c>
      <c r="BL41" s="23">
        <v>45.14089467068181</v>
      </c>
      <c r="BM41" s="23">
        <v>9.749482252882018</v>
      </c>
      <c r="BN41" s="24">
        <v>167.76666666666668</v>
      </c>
      <c r="BO41" s="24">
        <v>141.57533333333333</v>
      </c>
      <c r="BP41" s="24">
        <v>70.812194428333328</v>
      </c>
      <c r="BQ41" s="24">
        <v>63.908372099666671</v>
      </c>
      <c r="BR41" s="24">
        <v>6.9038223286666671</v>
      </c>
      <c r="BS41" s="13">
        <v>123.11622073918188</v>
      </c>
      <c r="BT41" s="22">
        <v>121.78809622770031</v>
      </c>
      <c r="BU41" s="22">
        <v>1.3281245114815745</v>
      </c>
      <c r="BV41" s="13">
        <v>210.68730464127566</v>
      </c>
      <c r="BW41" s="22">
        <v>96.274328822254176</v>
      </c>
      <c r="BX41" s="22">
        <v>114.41297581902148</v>
      </c>
      <c r="BY41" s="13">
        <f t="shared" si="0"/>
        <v>1586.6412105505901</v>
      </c>
      <c r="BZ41" s="22">
        <v>68.827291011653287</v>
      </c>
      <c r="CA41" s="22">
        <v>570.39550929347433</v>
      </c>
      <c r="CB41" s="22">
        <v>38.234653530388428</v>
      </c>
      <c r="CC41" s="22">
        <v>63.035402826616057</v>
      </c>
      <c r="CD41" s="22">
        <v>200.58133198086543</v>
      </c>
      <c r="CE41" s="28">
        <v>113.95444234375745</v>
      </c>
      <c r="CF41" s="22">
        <v>446.08654715473216</v>
      </c>
      <c r="CG41" s="22">
        <v>85.526032409102925</v>
      </c>
      <c r="CH41" s="13">
        <v>1920.4447359310477</v>
      </c>
      <c r="CI41" s="13">
        <v>150.1</v>
      </c>
      <c r="CJ41" s="14">
        <v>1.036618201400108</v>
      </c>
      <c r="CK41" s="13">
        <v>5.5036198776973189</v>
      </c>
      <c r="CL41" s="13">
        <v>5.5036198776973189</v>
      </c>
      <c r="CM41" s="14">
        <v>3</v>
      </c>
      <c r="CN41" s="14">
        <v>144.88</v>
      </c>
      <c r="CO41" s="14">
        <v>0.59713928621023538</v>
      </c>
      <c r="CP41" s="14">
        <v>5.2</v>
      </c>
      <c r="CQ41" s="14">
        <v>5.2</v>
      </c>
      <c r="CR41" s="14">
        <v>186.42</v>
      </c>
      <c r="CS41" s="14">
        <f t="shared" si="1"/>
        <v>3.606958261546156</v>
      </c>
      <c r="CT41" s="14">
        <v>7.21</v>
      </c>
      <c r="CU41" s="14">
        <v>7.21</v>
      </c>
      <c r="CV41" s="13">
        <v>4347.095108695652</v>
      </c>
      <c r="CW41" s="13">
        <v>95971.843899999862</v>
      </c>
      <c r="CX41" s="12">
        <v>79917396643.800003</v>
      </c>
      <c r="CY41" s="12">
        <v>71346665610.179993</v>
      </c>
      <c r="CZ41" s="13">
        <v>2.1872265966754068</v>
      </c>
      <c r="DA41" s="13">
        <v>5.164319248826299</v>
      </c>
      <c r="DB41" s="13">
        <v>1.9255159690995116</v>
      </c>
      <c r="DC41" s="13">
        <v>1.1714249135834187</v>
      </c>
      <c r="DD41" s="13">
        <v>163.52000000000001</v>
      </c>
      <c r="DE41" s="13">
        <v>172.48</v>
      </c>
      <c r="DF41" s="13">
        <v>176.8</v>
      </c>
      <c r="DG41" s="13">
        <v>158.05000000000001</v>
      </c>
      <c r="DH41" s="13">
        <v>2.1981482647855266</v>
      </c>
      <c r="DI41" s="13" t="s">
        <v>254</v>
      </c>
      <c r="DJ41" s="13">
        <v>162.26</v>
      </c>
      <c r="DK41" s="13" t="s">
        <v>254</v>
      </c>
      <c r="DL41" s="14">
        <v>0.60020266583522552</v>
      </c>
      <c r="DM41" s="13">
        <v>129.06</v>
      </c>
      <c r="DN41" s="13">
        <v>17.149999999999999</v>
      </c>
      <c r="DO41" s="13">
        <v>44.11</v>
      </c>
      <c r="DP41" s="13">
        <v>1.05</v>
      </c>
      <c r="DQ41" s="13">
        <v>3.55</v>
      </c>
      <c r="DR41" s="13">
        <v>5.66</v>
      </c>
      <c r="DS41" s="13">
        <v>1.21</v>
      </c>
      <c r="DT41" s="13">
        <v>72.72999999999999</v>
      </c>
      <c r="DU41" s="14">
        <v>9.2200000000000006</v>
      </c>
      <c r="DV41" s="14">
        <v>10.98</v>
      </c>
      <c r="DW41" s="14">
        <v>7.56</v>
      </c>
      <c r="DX41" s="14">
        <v>10.81</v>
      </c>
      <c r="DY41" s="14">
        <v>6.25</v>
      </c>
      <c r="DZ41" s="14">
        <v>11.3</v>
      </c>
      <c r="EA41" s="14">
        <v>7.39</v>
      </c>
      <c r="EB41" s="14">
        <v>11.23</v>
      </c>
      <c r="EC41" s="14">
        <v>6.02</v>
      </c>
      <c r="ED41" s="14">
        <v>14.03</v>
      </c>
      <c r="EE41" s="14">
        <v>19.579999999999998</v>
      </c>
      <c r="EF41" s="14">
        <v>13.13</v>
      </c>
      <c r="EG41" s="14">
        <v>14.1</v>
      </c>
      <c r="EH41" s="14">
        <v>8.8800000000000008</v>
      </c>
      <c r="EI41" s="14">
        <v>25.384999999999998</v>
      </c>
      <c r="EJ41" s="14">
        <v>16.288</v>
      </c>
      <c r="EK41" s="14">
        <v>9.0969999999999995</v>
      </c>
      <c r="EL41" s="14">
        <v>39.701000000000001</v>
      </c>
      <c r="EM41" s="14">
        <v>28.645</v>
      </c>
      <c r="EN41" s="14">
        <v>11.055999999999999</v>
      </c>
      <c r="EO41" s="14">
        <v>172.69200000000001</v>
      </c>
      <c r="EP41" s="14">
        <v>7.4290000000000003</v>
      </c>
      <c r="EQ41" s="14">
        <v>48.142000000000003</v>
      </c>
      <c r="ER41" s="14">
        <v>8.3559999999999999</v>
      </c>
      <c r="ES41" s="14">
        <v>13.031000000000001</v>
      </c>
      <c r="ET41" s="14">
        <v>22.245000000000001</v>
      </c>
      <c r="EU41" s="14">
        <v>18.942</v>
      </c>
      <c r="EV41" s="14">
        <v>43.002000000000002</v>
      </c>
      <c r="EW41" s="14">
        <v>11.545</v>
      </c>
      <c r="EX41" s="14">
        <v>237.47399999999999</v>
      </c>
      <c r="EY41" s="14">
        <v>28.196999999999999</v>
      </c>
      <c r="EZ41" s="14">
        <v>265.54599999999999</v>
      </c>
      <c r="FA41" s="14">
        <v>296.51</v>
      </c>
    </row>
    <row r="42" spans="1:158">
      <c r="A42" s="13">
        <v>2025</v>
      </c>
      <c r="B42" s="13">
        <v>1</v>
      </c>
      <c r="C42" s="27">
        <v>45747</v>
      </c>
      <c r="D42" s="18">
        <f t="shared" ref="D42:S42" si="2">AVERAGE(D39:D41)</f>
        <v>105.06195971399859</v>
      </c>
      <c r="E42" s="18">
        <f t="shared" si="2"/>
        <v>130.41510601003588</v>
      </c>
      <c r="F42" s="18">
        <f t="shared" si="2"/>
        <v>77.585754305920148</v>
      </c>
      <c r="G42" s="18">
        <f t="shared" si="2"/>
        <v>96.63873318519056</v>
      </c>
      <c r="H42" s="18">
        <f t="shared" si="2"/>
        <v>111.09945917855082</v>
      </c>
      <c r="I42" s="18">
        <f t="shared" si="2"/>
        <v>72.59124758272857</v>
      </c>
      <c r="J42" s="18">
        <f t="shared" si="2"/>
        <v>141.17799360299605</v>
      </c>
      <c r="K42" s="18">
        <f t="shared" si="2"/>
        <v>119.63531190306234</v>
      </c>
      <c r="L42" s="18">
        <f t="shared" si="2"/>
        <v>134.99780418346404</v>
      </c>
      <c r="M42" s="18">
        <f t="shared" si="2"/>
        <v>136.7925405640182</v>
      </c>
      <c r="N42" s="18">
        <f t="shared" si="2"/>
        <v>150.44605374636708</v>
      </c>
      <c r="O42" s="18">
        <f t="shared" si="2"/>
        <v>126.56787821054779</v>
      </c>
      <c r="P42" s="18">
        <f t="shared" si="2"/>
        <v>128.15182047693136</v>
      </c>
      <c r="Q42" s="18">
        <f t="shared" si="2"/>
        <v>151.08398176409807</v>
      </c>
      <c r="R42" s="18">
        <f t="shared" si="2"/>
        <v>238.01115820458233</v>
      </c>
      <c r="S42" s="18">
        <f t="shared" si="2"/>
        <v>126.72565121607221</v>
      </c>
      <c r="T42" s="13">
        <v>3.8690762849197018</v>
      </c>
      <c r="U42" s="13">
        <v>3.8206357789204675</v>
      </c>
      <c r="V42" s="13">
        <v>4.8440505999234496E-2</v>
      </c>
      <c r="W42" s="13">
        <v>22.830396040724764</v>
      </c>
      <c r="X42" s="13">
        <v>12.786637176124454</v>
      </c>
      <c r="Y42" s="13">
        <v>10.043758864600312</v>
      </c>
      <c r="Z42" s="13">
        <v>114.08488311620073</v>
      </c>
      <c r="AA42" s="13">
        <v>1.8704675298503846</v>
      </c>
      <c r="AB42" s="13">
        <v>54.269328343897158</v>
      </c>
      <c r="AC42" s="13">
        <v>3.2678745442213253</v>
      </c>
      <c r="AD42" s="13">
        <v>3.140565258466963</v>
      </c>
      <c r="AE42" s="13">
        <v>2.9550963688262732</v>
      </c>
      <c r="AF42" s="13">
        <v>13.246734250058935</v>
      </c>
      <c r="AG42" s="13">
        <v>22.367572692597527</v>
      </c>
      <c r="AH42" s="13">
        <v>12.967244128282154</v>
      </c>
      <c r="AI42" s="9">
        <v>140.78435544184521</v>
      </c>
      <c r="AJ42" s="19">
        <v>315.49266666666784</v>
      </c>
      <c r="AK42" s="19">
        <v>262.32800000000105</v>
      </c>
      <c r="AL42" s="19">
        <v>158.25871495220764</v>
      </c>
      <c r="AM42" s="19">
        <v>141.4733011241151</v>
      </c>
      <c r="AN42" s="19">
        <v>16.785413828092608</v>
      </c>
      <c r="AO42" s="19">
        <v>104.06928504779246</v>
      </c>
      <c r="AP42" s="20">
        <v>62.088294548204452</v>
      </c>
      <c r="AQ42" s="20">
        <v>6.7026693131987694</v>
      </c>
      <c r="AR42" s="20">
        <v>2.9125753990269314</v>
      </c>
      <c r="AS42" s="20">
        <v>62.248826157529045</v>
      </c>
      <c r="AT42" s="20">
        <v>3.9662811552036539</v>
      </c>
      <c r="AU42" s="20">
        <v>2.416338357413427</v>
      </c>
      <c r="AV42" s="20">
        <v>1.1383161935386925</v>
      </c>
      <c r="AW42" s="15">
        <v>83.148683857416671</v>
      </c>
      <c r="AX42" s="15">
        <v>60.328563840766904</v>
      </c>
      <c r="AY42" s="15">
        <v>53.92992784762378</v>
      </c>
      <c r="AZ42" s="15">
        <v>10.606312475847927</v>
      </c>
      <c r="BA42" s="23">
        <v>81.712544181212593</v>
      </c>
      <c r="BB42" s="23">
        <v>72.962852772797675</v>
      </c>
      <c r="BC42" s="23">
        <v>66.331284704653342</v>
      </c>
      <c r="BD42" s="23">
        <v>9.0889648853473251</v>
      </c>
      <c r="BE42" s="24">
        <v>147.21566666666666</v>
      </c>
      <c r="BF42" s="24">
        <v>120.29366666666665</v>
      </c>
      <c r="BG42" s="24">
        <v>87.76969090499999</v>
      </c>
      <c r="BH42" s="24">
        <v>79.792334518333334</v>
      </c>
      <c r="BI42" s="24">
        <v>7.9773563863333337</v>
      </c>
      <c r="BJ42" s="23">
        <v>84.405078135059043</v>
      </c>
      <c r="BK42" s="23">
        <v>49.628158483277524</v>
      </c>
      <c r="BL42" s="23">
        <v>43.426800519358004</v>
      </c>
      <c r="BM42" s="23">
        <v>12.495643911055897</v>
      </c>
      <c r="BN42" s="24">
        <v>168.27700000000002</v>
      </c>
      <c r="BO42" s="24">
        <v>142.03433333333331</v>
      </c>
      <c r="BP42" s="24">
        <v>70.489024047333331</v>
      </c>
      <c r="BQ42" s="24">
        <v>61.680966605666669</v>
      </c>
      <c r="BR42" s="24">
        <v>8.8080574413333341</v>
      </c>
      <c r="BS42" s="13">
        <v>121.43639986782772</v>
      </c>
      <c r="BT42" s="22">
        <v>120.26490403976796</v>
      </c>
      <c r="BU42" s="22">
        <v>1.1714958280597554</v>
      </c>
      <c r="BV42" s="13">
        <v>199.81756025010057</v>
      </c>
      <c r="BW42" s="22">
        <v>90.453835797864841</v>
      </c>
      <c r="BX42" s="22">
        <v>109.36372445223573</v>
      </c>
      <c r="BY42" s="13">
        <f>SUM(BZ42:CG42)</f>
        <v>1467.1038241795152</v>
      </c>
      <c r="BZ42" s="22">
        <v>60.634728946593881</v>
      </c>
      <c r="CA42" s="22">
        <v>531.48711746392962</v>
      </c>
      <c r="CB42" s="22">
        <v>33.725202892101819</v>
      </c>
      <c r="CC42" s="22">
        <v>63.864951894557656</v>
      </c>
      <c r="CD42" s="22">
        <v>203.27295647252043</v>
      </c>
      <c r="CE42" s="28">
        <v>100.92220197186802</v>
      </c>
      <c r="CF42" s="22">
        <v>387.67547614970675</v>
      </c>
      <c r="CG42" s="22">
        <v>85.521188388236979</v>
      </c>
      <c r="CH42" s="13">
        <v>1788.3577842974435</v>
      </c>
      <c r="CI42" s="13">
        <v>153.86000000000001</v>
      </c>
      <c r="CJ42" s="13">
        <v>2.5049966688874159</v>
      </c>
      <c r="CK42" s="13">
        <v>2.5</v>
      </c>
      <c r="CL42" s="13">
        <v>5.38</v>
      </c>
      <c r="CM42" s="13">
        <v>3</v>
      </c>
      <c r="CN42" s="14">
        <v>148.68</v>
      </c>
      <c r="CO42" s="14">
        <v>2.6228602981778204</v>
      </c>
      <c r="CP42" s="14">
        <v>5.09</v>
      </c>
      <c r="CQ42" s="14">
        <v>2.62</v>
      </c>
      <c r="CR42" s="14">
        <v>186.22</v>
      </c>
      <c r="CS42" s="14">
        <f t="shared" si="1"/>
        <v>-0.10728462611306888</v>
      </c>
      <c r="CT42" s="14">
        <v>4.87</v>
      </c>
      <c r="CU42" s="14">
        <v>-0.11</v>
      </c>
      <c r="CV42" s="13">
        <v>4188.58</v>
      </c>
      <c r="CW42" s="13">
        <v>65153.726999999999</v>
      </c>
      <c r="CX42" s="13">
        <v>54410815986.470001</v>
      </c>
      <c r="CY42" s="13">
        <v>21833571784.610001</v>
      </c>
      <c r="CZ42" s="13">
        <v>7.49</v>
      </c>
      <c r="DA42" s="13">
        <v>0.83</v>
      </c>
      <c r="DB42" s="13">
        <v>10.64</v>
      </c>
      <c r="DC42" s="13">
        <v>8.59</v>
      </c>
      <c r="DD42" s="13">
        <v>175.76764800000001</v>
      </c>
      <c r="DE42" s="13">
        <v>173.91158399999998</v>
      </c>
      <c r="DF42" s="13">
        <v>195.61152000000001</v>
      </c>
      <c r="DG42" s="13">
        <v>171.62649500000003</v>
      </c>
      <c r="DH42" s="13">
        <v>7.97</v>
      </c>
      <c r="DI42" s="13" t="s">
        <v>254</v>
      </c>
      <c r="DJ42" s="13">
        <f>(DH42/100+1)*DJ41</f>
        <v>175.19212199999998</v>
      </c>
      <c r="DK42" s="13" t="s">
        <v>254</v>
      </c>
      <c r="DN42" s="13">
        <v>17.36</v>
      </c>
      <c r="DO42" s="13">
        <v>41.08</v>
      </c>
      <c r="DP42" s="13">
        <v>1.51</v>
      </c>
      <c r="DQ42" s="13">
        <v>3.46</v>
      </c>
      <c r="DR42" s="13">
        <v>6.25</v>
      </c>
      <c r="DS42" s="13">
        <v>1.25</v>
      </c>
      <c r="DT42" s="13">
        <v>70.92</v>
      </c>
      <c r="DU42" s="14">
        <v>9.26</v>
      </c>
      <c r="DV42" s="14">
        <v>13.12</v>
      </c>
      <c r="DW42" s="14">
        <v>7.6</v>
      </c>
      <c r="DX42" s="14">
        <v>12.94</v>
      </c>
      <c r="DY42" s="14">
        <v>5.99</v>
      </c>
      <c r="DZ42" s="14">
        <v>12.02</v>
      </c>
      <c r="EA42" s="14">
        <v>7.27</v>
      </c>
      <c r="EB42" s="14">
        <v>11.72</v>
      </c>
      <c r="EC42" s="14">
        <v>5.91</v>
      </c>
      <c r="ED42" s="14">
        <v>14.36</v>
      </c>
      <c r="EE42" s="14">
        <v>19.350000000000001</v>
      </c>
      <c r="EF42" s="14">
        <v>13.35</v>
      </c>
      <c r="EG42" s="13">
        <v>14.45</v>
      </c>
      <c r="EH42" s="13">
        <v>9.26</v>
      </c>
      <c r="EI42" s="14">
        <v>24.491999999999997</v>
      </c>
      <c r="EJ42" s="14">
        <v>15.747999999999999</v>
      </c>
      <c r="EK42" s="14">
        <v>8.7439999999999998</v>
      </c>
      <c r="EL42" s="14">
        <v>37.034999999999997</v>
      </c>
      <c r="EM42" s="14">
        <v>26.707999999999998</v>
      </c>
      <c r="EN42" s="14">
        <v>10.327</v>
      </c>
      <c r="EO42" s="14">
        <v>156.988</v>
      </c>
      <c r="EP42" s="14">
        <v>7.2720000000000002</v>
      </c>
      <c r="EQ42" s="14">
        <v>41.56</v>
      </c>
      <c r="ER42" s="14">
        <v>7.4</v>
      </c>
      <c r="ES42" s="14">
        <v>13.061999999999999</v>
      </c>
      <c r="ET42" s="14">
        <v>22.29</v>
      </c>
      <c r="EU42" s="14">
        <v>16.459</v>
      </c>
      <c r="EV42" s="14">
        <v>37.575000000000003</v>
      </c>
      <c r="EW42" s="14">
        <v>11.37</v>
      </c>
      <c r="EX42" s="14">
        <v>218.334</v>
      </c>
      <c r="EY42" s="14">
        <v>24.201000000000001</v>
      </c>
      <c r="EZ42" s="14">
        <v>242.511</v>
      </c>
      <c r="FA42" s="13">
        <v>375.21499999999997</v>
      </c>
    </row>
    <row r="43" spans="1:158">
      <c r="DD43" s="9"/>
      <c r="DE43" s="9"/>
      <c r="DF43" s="9"/>
      <c r="DG43" s="9"/>
    </row>
    <row r="44" spans="1:158">
      <c r="FB44" s="13"/>
    </row>
    <row r="45" spans="1:158">
      <c r="FB45" s="13"/>
    </row>
    <row r="46" spans="1:158">
      <c r="FB46" s="13"/>
    </row>
    <row r="47" spans="1:158">
      <c r="FB47" s="13"/>
    </row>
    <row r="48" spans="1:158">
      <c r="FB48" s="13"/>
    </row>
    <row r="49" spans="158:158">
      <c r="FB49" s="13"/>
    </row>
    <row r="50" spans="158:158">
      <c r="FB50" s="13"/>
    </row>
    <row r="51" spans="158:158">
      <c r="FB51" s="13"/>
    </row>
    <row r="52" spans="158:158">
      <c r="FB52" s="13"/>
    </row>
    <row r="53" spans="158:158">
      <c r="FB53" s="13"/>
    </row>
    <row r="54" spans="158:158">
      <c r="FB54" s="13"/>
    </row>
    <row r="55" spans="158:158">
      <c r="FB55" s="13"/>
    </row>
    <row r="56" spans="158:158">
      <c r="FB56" s="13"/>
    </row>
    <row r="57" spans="158:158">
      <c r="FB57" s="13"/>
    </row>
    <row r="58" spans="158:158">
      <c r="FB58" s="13"/>
    </row>
    <row r="59" spans="158:158">
      <c r="FB59" s="13"/>
    </row>
    <row r="60" spans="158:158">
      <c r="FB60" s="13"/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745F-CF03-41E4-B515-E601C2AA7056}">
  <dimension ref="A1:C15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4.4"/>
  <cols>
    <col min="1" max="1" width="15" style="1" customWidth="1"/>
    <col min="2" max="2" width="92.5546875" bestFit="1" customWidth="1"/>
    <col min="3" max="3" width="38.6640625" bestFit="1" customWidth="1"/>
  </cols>
  <sheetData>
    <row r="1" spans="1:3">
      <c r="A1" s="6" t="s">
        <v>151</v>
      </c>
      <c r="B1" s="6" t="s">
        <v>152</v>
      </c>
      <c r="C1" s="6" t="s">
        <v>153</v>
      </c>
    </row>
    <row r="2" spans="1:3">
      <c r="A2" s="1" t="s">
        <v>0</v>
      </c>
      <c r="B2" t="s">
        <v>72</v>
      </c>
      <c r="C2" t="s">
        <v>157</v>
      </c>
    </row>
    <row r="3" spans="1:3">
      <c r="A3" s="1" t="s">
        <v>1</v>
      </c>
      <c r="B3" t="s">
        <v>73</v>
      </c>
      <c r="C3" t="s">
        <v>157</v>
      </c>
    </row>
    <row r="4" spans="1:3">
      <c r="A4" s="1" t="s">
        <v>343</v>
      </c>
      <c r="B4" t="s">
        <v>344</v>
      </c>
      <c r="C4" t="s">
        <v>157</v>
      </c>
    </row>
    <row r="5" spans="1:3">
      <c r="A5" s="1" t="s">
        <v>54</v>
      </c>
      <c r="B5" t="s">
        <v>74</v>
      </c>
      <c r="C5" t="s">
        <v>154</v>
      </c>
    </row>
    <row r="6" spans="1:3">
      <c r="A6" s="1" t="s">
        <v>55</v>
      </c>
      <c r="B6" t="s">
        <v>75</v>
      </c>
      <c r="C6" t="s">
        <v>154</v>
      </c>
    </row>
    <row r="7" spans="1:3">
      <c r="A7" s="1" t="s">
        <v>69</v>
      </c>
      <c r="B7" t="s">
        <v>76</v>
      </c>
      <c r="C7" t="s">
        <v>154</v>
      </c>
    </row>
    <row r="8" spans="1:3">
      <c r="A8" s="1" t="s">
        <v>56</v>
      </c>
      <c r="B8" t="s">
        <v>77</v>
      </c>
      <c r="C8" t="s">
        <v>154</v>
      </c>
    </row>
    <row r="9" spans="1:3">
      <c r="A9" s="1" t="s">
        <v>57</v>
      </c>
      <c r="B9" t="s">
        <v>78</v>
      </c>
      <c r="C9" t="s">
        <v>154</v>
      </c>
    </row>
    <row r="10" spans="1:3">
      <c r="A10" s="1" t="s">
        <v>58</v>
      </c>
      <c r="B10" t="s">
        <v>79</v>
      </c>
      <c r="C10" t="s">
        <v>154</v>
      </c>
    </row>
    <row r="11" spans="1:3">
      <c r="A11" s="1" t="s">
        <v>59</v>
      </c>
      <c r="B11" t="s">
        <v>80</v>
      </c>
      <c r="C11" t="s">
        <v>154</v>
      </c>
    </row>
    <row r="12" spans="1:3">
      <c r="A12" s="1" t="s">
        <v>60</v>
      </c>
      <c r="B12" t="s">
        <v>81</v>
      </c>
      <c r="C12" t="s">
        <v>154</v>
      </c>
    </row>
    <row r="13" spans="1:3">
      <c r="A13" s="1" t="s">
        <v>61</v>
      </c>
      <c r="B13" t="s">
        <v>82</v>
      </c>
      <c r="C13" t="s">
        <v>154</v>
      </c>
    </row>
    <row r="14" spans="1:3">
      <c r="A14" s="1" t="s">
        <v>62</v>
      </c>
      <c r="B14" t="s">
        <v>83</v>
      </c>
      <c r="C14" t="s">
        <v>154</v>
      </c>
    </row>
    <row r="15" spans="1:3">
      <c r="A15" s="1" t="s">
        <v>63</v>
      </c>
      <c r="B15" t="s">
        <v>84</v>
      </c>
      <c r="C15" t="s">
        <v>154</v>
      </c>
    </row>
    <row r="16" spans="1:3">
      <c r="A16" s="1" t="s">
        <v>64</v>
      </c>
      <c r="B16" t="s">
        <v>85</v>
      </c>
      <c r="C16" t="s">
        <v>154</v>
      </c>
    </row>
    <row r="17" spans="1:3">
      <c r="A17" s="1" t="s">
        <v>70</v>
      </c>
      <c r="B17" t="s">
        <v>86</v>
      </c>
      <c r="C17" t="s">
        <v>154</v>
      </c>
    </row>
    <row r="18" spans="1:3">
      <c r="A18" s="1" t="s">
        <v>65</v>
      </c>
      <c r="B18" t="s">
        <v>87</v>
      </c>
      <c r="C18" t="s">
        <v>154</v>
      </c>
    </row>
    <row r="19" spans="1:3">
      <c r="A19" s="1" t="s">
        <v>66</v>
      </c>
      <c r="B19" t="s">
        <v>88</v>
      </c>
      <c r="C19" t="s">
        <v>154</v>
      </c>
    </row>
    <row r="20" spans="1:3">
      <c r="A20" s="1" t="s">
        <v>71</v>
      </c>
      <c r="B20" t="s">
        <v>89</v>
      </c>
      <c r="C20" t="s">
        <v>154</v>
      </c>
    </row>
    <row r="21" spans="1:3">
      <c r="A21" s="2" t="s">
        <v>3</v>
      </c>
      <c r="B21" t="s">
        <v>90</v>
      </c>
      <c r="C21" t="s">
        <v>154</v>
      </c>
    </row>
    <row r="22" spans="1:3">
      <c r="A22" s="2" t="s">
        <v>2</v>
      </c>
      <c r="B22" t="s">
        <v>91</v>
      </c>
      <c r="C22" t="s">
        <v>154</v>
      </c>
    </row>
    <row r="23" spans="1:3">
      <c r="A23" s="2" t="s">
        <v>68</v>
      </c>
      <c r="B23" t="s">
        <v>92</v>
      </c>
      <c r="C23" t="s">
        <v>154</v>
      </c>
    </row>
    <row r="24" spans="1:3">
      <c r="A24" s="2" t="s">
        <v>4</v>
      </c>
      <c r="B24" t="s">
        <v>93</v>
      </c>
      <c r="C24" t="s">
        <v>154</v>
      </c>
    </row>
    <row r="25" spans="1:3">
      <c r="A25" s="2" t="s">
        <v>5</v>
      </c>
      <c r="B25" t="s">
        <v>94</v>
      </c>
      <c r="C25" t="s">
        <v>154</v>
      </c>
    </row>
    <row r="26" spans="1:3">
      <c r="A26" s="2" t="s">
        <v>6</v>
      </c>
      <c r="B26" t="s">
        <v>95</v>
      </c>
      <c r="C26" t="s">
        <v>154</v>
      </c>
    </row>
    <row r="27" spans="1:3">
      <c r="A27" s="2" t="s">
        <v>7</v>
      </c>
      <c r="B27" t="s">
        <v>96</v>
      </c>
      <c r="C27" t="s">
        <v>154</v>
      </c>
    </row>
    <row r="28" spans="1:3">
      <c r="A28" s="2" t="s">
        <v>8</v>
      </c>
      <c r="B28" t="s">
        <v>97</v>
      </c>
      <c r="C28" t="s">
        <v>154</v>
      </c>
    </row>
    <row r="29" spans="1:3">
      <c r="A29" s="2" t="s">
        <v>9</v>
      </c>
      <c r="B29" t="s">
        <v>98</v>
      </c>
      <c r="C29" t="s">
        <v>154</v>
      </c>
    </row>
    <row r="30" spans="1:3">
      <c r="A30" s="2" t="s">
        <v>10</v>
      </c>
      <c r="B30" t="s">
        <v>99</v>
      </c>
      <c r="C30" t="s">
        <v>154</v>
      </c>
    </row>
    <row r="31" spans="1:3">
      <c r="A31" s="2" t="s">
        <v>11</v>
      </c>
      <c r="B31" t="s">
        <v>100</v>
      </c>
      <c r="C31" t="s">
        <v>154</v>
      </c>
    </row>
    <row r="32" spans="1:3">
      <c r="A32" s="2" t="s">
        <v>12</v>
      </c>
      <c r="B32" t="s">
        <v>101</v>
      </c>
      <c r="C32" t="s">
        <v>154</v>
      </c>
    </row>
    <row r="33" spans="1:3">
      <c r="A33" s="2" t="s">
        <v>13</v>
      </c>
      <c r="B33" t="s">
        <v>102</v>
      </c>
      <c r="C33" t="s">
        <v>154</v>
      </c>
    </row>
    <row r="34" spans="1:3">
      <c r="A34" s="2" t="s">
        <v>14</v>
      </c>
      <c r="B34" t="s">
        <v>103</v>
      </c>
      <c r="C34" t="s">
        <v>154</v>
      </c>
    </row>
    <row r="35" spans="1:3">
      <c r="A35" s="2" t="s">
        <v>15</v>
      </c>
      <c r="B35" t="s">
        <v>104</v>
      </c>
      <c r="C35" t="s">
        <v>154</v>
      </c>
    </row>
    <row r="36" spans="1:3">
      <c r="A36" s="2" t="s">
        <v>16</v>
      </c>
      <c r="B36" t="s">
        <v>105</v>
      </c>
      <c r="C36" t="s">
        <v>154</v>
      </c>
    </row>
    <row r="37" spans="1:3">
      <c r="A37" s="2" t="s">
        <v>39</v>
      </c>
      <c r="B37" t="s">
        <v>108</v>
      </c>
      <c r="C37" t="s">
        <v>154</v>
      </c>
    </row>
    <row r="38" spans="1:3">
      <c r="A38" s="2" t="s">
        <v>38</v>
      </c>
      <c r="B38" t="s">
        <v>144</v>
      </c>
      <c r="C38" t="s">
        <v>154</v>
      </c>
    </row>
    <row r="39" spans="1:3">
      <c r="A39" s="2" t="s">
        <v>40</v>
      </c>
      <c r="B39" t="s">
        <v>106</v>
      </c>
      <c r="C39" t="s">
        <v>154</v>
      </c>
    </row>
    <row r="40" spans="1:3">
      <c r="A40" s="2" t="s">
        <v>41</v>
      </c>
      <c r="B40" t="s">
        <v>107</v>
      </c>
      <c r="C40" t="s">
        <v>154</v>
      </c>
    </row>
    <row r="41" spans="1:3">
      <c r="A41" s="2" t="s">
        <v>42</v>
      </c>
      <c r="B41" t="s">
        <v>109</v>
      </c>
      <c r="C41" t="s">
        <v>154</v>
      </c>
    </row>
    <row r="42" spans="1:3">
      <c r="A42" s="2" t="s">
        <v>43</v>
      </c>
      <c r="B42" t="s">
        <v>110</v>
      </c>
      <c r="C42" t="s">
        <v>154</v>
      </c>
    </row>
    <row r="43" spans="1:3">
      <c r="A43" s="2" t="s">
        <v>46</v>
      </c>
      <c r="B43" t="s">
        <v>111</v>
      </c>
      <c r="C43" t="s">
        <v>154</v>
      </c>
    </row>
    <row r="44" spans="1:3">
      <c r="A44" s="2" t="s">
        <v>45</v>
      </c>
      <c r="B44" t="s">
        <v>112</v>
      </c>
      <c r="C44" t="s">
        <v>154</v>
      </c>
    </row>
    <row r="45" spans="1:3">
      <c r="A45" s="2" t="s">
        <v>47</v>
      </c>
      <c r="B45" t="s">
        <v>113</v>
      </c>
      <c r="C45" t="s">
        <v>154</v>
      </c>
    </row>
    <row r="46" spans="1:3">
      <c r="A46" s="2" t="s">
        <v>48</v>
      </c>
      <c r="B46" t="s">
        <v>114</v>
      </c>
      <c r="C46" t="s">
        <v>154</v>
      </c>
    </row>
    <row r="47" spans="1:3">
      <c r="A47" s="2" t="s">
        <v>49</v>
      </c>
      <c r="B47" t="s">
        <v>115</v>
      </c>
      <c r="C47" t="s">
        <v>154</v>
      </c>
    </row>
    <row r="48" spans="1:3">
      <c r="A48" s="2" t="s">
        <v>50</v>
      </c>
      <c r="B48" t="s">
        <v>116</v>
      </c>
      <c r="C48" t="s">
        <v>154</v>
      </c>
    </row>
    <row r="49" spans="1:3">
      <c r="A49" s="2" t="s">
        <v>51</v>
      </c>
      <c r="B49" t="s">
        <v>117</v>
      </c>
      <c r="C49" t="s">
        <v>154</v>
      </c>
    </row>
    <row r="50" spans="1:3">
      <c r="A50" s="2" t="s">
        <v>44</v>
      </c>
      <c r="B50" t="s">
        <v>119</v>
      </c>
      <c r="C50" t="s">
        <v>154</v>
      </c>
    </row>
    <row r="51" spans="1:3">
      <c r="A51" s="2" t="s">
        <v>37</v>
      </c>
      <c r="B51" t="s">
        <v>120</v>
      </c>
      <c r="C51" t="s">
        <v>154</v>
      </c>
    </row>
    <row r="52" spans="1:3">
      <c r="A52" s="2" t="s">
        <v>36</v>
      </c>
      <c r="B52" t="s">
        <v>121</v>
      </c>
      <c r="C52" t="s">
        <v>154</v>
      </c>
    </row>
    <row r="53" spans="1:3">
      <c r="A53" s="2" t="s">
        <v>35</v>
      </c>
      <c r="B53" t="s">
        <v>118</v>
      </c>
      <c r="C53" t="s">
        <v>154</v>
      </c>
    </row>
    <row r="54" spans="1:3">
      <c r="A54" s="25" t="s">
        <v>306</v>
      </c>
      <c r="B54" t="s">
        <v>324</v>
      </c>
      <c r="C54" t="s">
        <v>154</v>
      </c>
    </row>
    <row r="55" spans="1:3">
      <c r="A55" s="26" t="s">
        <v>307</v>
      </c>
      <c r="B55" t="s">
        <v>325</v>
      </c>
      <c r="C55" t="s">
        <v>154</v>
      </c>
    </row>
    <row r="56" spans="1:3">
      <c r="A56" s="26" t="s">
        <v>308</v>
      </c>
      <c r="B56" t="s">
        <v>326</v>
      </c>
      <c r="C56" t="s">
        <v>154</v>
      </c>
    </row>
    <row r="57" spans="1:3">
      <c r="A57" s="26" t="s">
        <v>309</v>
      </c>
      <c r="B57" t="s">
        <v>327</v>
      </c>
      <c r="C57" t="s">
        <v>154</v>
      </c>
    </row>
    <row r="58" spans="1:3">
      <c r="A58" s="14" t="s">
        <v>310</v>
      </c>
      <c r="B58" t="s">
        <v>328</v>
      </c>
      <c r="C58" t="s">
        <v>154</v>
      </c>
    </row>
    <row r="59" spans="1:3">
      <c r="A59" s="14" t="s">
        <v>311</v>
      </c>
      <c r="B59" t="s">
        <v>329</v>
      </c>
      <c r="C59" t="s">
        <v>154</v>
      </c>
    </row>
    <row r="60" spans="1:3">
      <c r="A60" s="14" t="s">
        <v>312</v>
      </c>
      <c r="B60" t="s">
        <v>330</v>
      </c>
      <c r="C60" t="s">
        <v>154</v>
      </c>
    </row>
    <row r="61" spans="1:3">
      <c r="A61" s="14" t="s">
        <v>313</v>
      </c>
      <c r="B61" t="s">
        <v>331</v>
      </c>
      <c r="C61" t="s">
        <v>154</v>
      </c>
    </row>
    <row r="62" spans="1:3">
      <c r="A62" s="14" t="s">
        <v>314</v>
      </c>
      <c r="B62" t="s">
        <v>332</v>
      </c>
      <c r="C62" t="s">
        <v>154</v>
      </c>
    </row>
    <row r="63" spans="1:3">
      <c r="A63" s="25" t="s">
        <v>315</v>
      </c>
      <c r="B63" t="s">
        <v>333</v>
      </c>
      <c r="C63" t="s">
        <v>154</v>
      </c>
    </row>
    <row r="64" spans="1:3">
      <c r="A64" s="26" t="s">
        <v>316</v>
      </c>
      <c r="B64" t="s">
        <v>334</v>
      </c>
      <c r="C64" t="s">
        <v>154</v>
      </c>
    </row>
    <row r="65" spans="1:3">
      <c r="A65" s="26" t="s">
        <v>317</v>
      </c>
      <c r="B65" t="s">
        <v>335</v>
      </c>
      <c r="C65" t="s">
        <v>154</v>
      </c>
    </row>
    <row r="66" spans="1:3">
      <c r="A66" s="26" t="s">
        <v>318</v>
      </c>
      <c r="B66" t="s">
        <v>336</v>
      </c>
      <c r="C66" t="s">
        <v>154</v>
      </c>
    </row>
    <row r="67" spans="1:3">
      <c r="A67" s="14" t="s">
        <v>319</v>
      </c>
      <c r="B67" t="s">
        <v>337</v>
      </c>
      <c r="C67" t="s">
        <v>154</v>
      </c>
    </row>
    <row r="68" spans="1:3">
      <c r="A68" s="14" t="s">
        <v>320</v>
      </c>
      <c r="B68" t="s">
        <v>338</v>
      </c>
      <c r="C68" t="s">
        <v>154</v>
      </c>
    </row>
    <row r="69" spans="1:3">
      <c r="A69" s="14" t="s">
        <v>321</v>
      </c>
      <c r="B69" t="s">
        <v>339</v>
      </c>
      <c r="C69" t="s">
        <v>154</v>
      </c>
    </row>
    <row r="70" spans="1:3">
      <c r="A70" s="14" t="s">
        <v>322</v>
      </c>
      <c r="B70" t="s">
        <v>340</v>
      </c>
      <c r="C70" t="s">
        <v>154</v>
      </c>
    </row>
    <row r="71" spans="1:3">
      <c r="A71" s="14" t="s">
        <v>323</v>
      </c>
      <c r="B71" t="s">
        <v>341</v>
      </c>
      <c r="C71" t="s">
        <v>154</v>
      </c>
    </row>
    <row r="72" spans="1:3">
      <c r="A72" s="2" t="s">
        <v>17</v>
      </c>
      <c r="B72" t="s">
        <v>122</v>
      </c>
      <c r="C72" t="s">
        <v>155</v>
      </c>
    </row>
    <row r="73" spans="1:3">
      <c r="A73" s="2" t="s">
        <v>18</v>
      </c>
      <c r="B73" t="s">
        <v>123</v>
      </c>
      <c r="C73" t="s">
        <v>155</v>
      </c>
    </row>
    <row r="74" spans="1:3">
      <c r="A74" s="2" t="s">
        <v>67</v>
      </c>
      <c r="B74" t="s">
        <v>124</v>
      </c>
      <c r="C74" t="s">
        <v>155</v>
      </c>
    </row>
    <row r="75" spans="1:3">
      <c r="A75" s="2" t="s">
        <v>19</v>
      </c>
      <c r="B75" t="s">
        <v>125</v>
      </c>
      <c r="C75" t="s">
        <v>155</v>
      </c>
    </row>
    <row r="76" spans="1:3">
      <c r="A76" s="2" t="s">
        <v>20</v>
      </c>
      <c r="B76" t="s">
        <v>126</v>
      </c>
      <c r="C76" t="s">
        <v>155</v>
      </c>
    </row>
    <row r="77" spans="1:3">
      <c r="A77" s="2" t="s">
        <v>21</v>
      </c>
      <c r="B77" t="s">
        <v>127</v>
      </c>
      <c r="C77" t="s">
        <v>155</v>
      </c>
    </row>
    <row r="78" spans="1:3">
      <c r="A78" s="2" t="s">
        <v>22</v>
      </c>
      <c r="B78" t="s">
        <v>128</v>
      </c>
      <c r="C78" t="s">
        <v>155</v>
      </c>
    </row>
    <row r="79" spans="1:3">
      <c r="A79" s="2" t="s">
        <v>23</v>
      </c>
      <c r="B79" t="s">
        <v>129</v>
      </c>
      <c r="C79" t="s">
        <v>155</v>
      </c>
    </row>
    <row r="80" spans="1:3">
      <c r="A80" s="2" t="s">
        <v>24</v>
      </c>
      <c r="B80" t="s">
        <v>130</v>
      </c>
      <c r="C80" t="s">
        <v>155</v>
      </c>
    </row>
    <row r="81" spans="1:3">
      <c r="A81" s="2" t="s">
        <v>25</v>
      </c>
      <c r="B81" t="s">
        <v>131</v>
      </c>
      <c r="C81" t="s">
        <v>155</v>
      </c>
    </row>
    <row r="82" spans="1:3">
      <c r="A82" s="2" t="s">
        <v>26</v>
      </c>
      <c r="B82" t="s">
        <v>132</v>
      </c>
      <c r="C82" t="s">
        <v>155</v>
      </c>
    </row>
    <row r="83" spans="1:3">
      <c r="A83" s="2" t="s">
        <v>27</v>
      </c>
      <c r="B83" t="s">
        <v>133</v>
      </c>
      <c r="C83" t="s">
        <v>155</v>
      </c>
    </row>
    <row r="84" spans="1:3">
      <c r="A84" s="2" t="s">
        <v>28</v>
      </c>
      <c r="B84" t="s">
        <v>134</v>
      </c>
      <c r="C84" t="s">
        <v>155</v>
      </c>
    </row>
    <row r="85" spans="1:3">
      <c r="A85" s="2" t="s">
        <v>29</v>
      </c>
      <c r="B85" t="s">
        <v>135</v>
      </c>
      <c r="C85" t="s">
        <v>155</v>
      </c>
    </row>
    <row r="86" spans="1:3">
      <c r="A86" s="2" t="s">
        <v>30</v>
      </c>
      <c r="B86" t="s">
        <v>136</v>
      </c>
      <c r="C86" t="s">
        <v>155</v>
      </c>
    </row>
    <row r="87" spans="1:3">
      <c r="A87" s="2" t="s">
        <v>31</v>
      </c>
      <c r="B87" t="s">
        <v>137</v>
      </c>
      <c r="C87" t="s">
        <v>155</v>
      </c>
    </row>
    <row r="88" spans="1:3">
      <c r="A88" s="2" t="s">
        <v>202</v>
      </c>
      <c r="B88" t="s">
        <v>203</v>
      </c>
      <c r="C88" t="s">
        <v>156</v>
      </c>
    </row>
    <row r="89" spans="1:3">
      <c r="A89" s="2" t="s">
        <v>199</v>
      </c>
      <c r="B89" t="s">
        <v>263</v>
      </c>
      <c r="C89" t="s">
        <v>156</v>
      </c>
    </row>
    <row r="90" spans="1:3">
      <c r="A90" s="3" t="s">
        <v>162</v>
      </c>
      <c r="B90" t="s">
        <v>204</v>
      </c>
      <c r="C90" t="s">
        <v>156</v>
      </c>
    </row>
    <row r="91" spans="1:3">
      <c r="A91" s="3" t="s">
        <v>200</v>
      </c>
      <c r="B91" t="s">
        <v>205</v>
      </c>
      <c r="C91" t="s">
        <v>156</v>
      </c>
    </row>
    <row r="92" spans="1:3">
      <c r="A92" s="2" t="s">
        <v>201</v>
      </c>
      <c r="B92" t="s">
        <v>206</v>
      </c>
      <c r="C92" t="s">
        <v>156</v>
      </c>
    </row>
    <row r="93" spans="1:3">
      <c r="A93" s="1" t="s">
        <v>272</v>
      </c>
      <c r="B93" t="s">
        <v>207</v>
      </c>
      <c r="C93" t="s">
        <v>156</v>
      </c>
    </row>
    <row r="94" spans="1:3">
      <c r="A94" s="1" t="s">
        <v>273</v>
      </c>
      <c r="B94" t="s">
        <v>276</v>
      </c>
      <c r="C94" t="s">
        <v>156</v>
      </c>
    </row>
    <row r="95" spans="1:3">
      <c r="A95" s="1" t="s">
        <v>274</v>
      </c>
      <c r="B95" t="s">
        <v>277</v>
      </c>
      <c r="C95" t="s">
        <v>156</v>
      </c>
    </row>
    <row r="96" spans="1:3">
      <c r="A96" s="1" t="s">
        <v>275</v>
      </c>
      <c r="B96" t="s">
        <v>278</v>
      </c>
      <c r="C96" t="s">
        <v>156</v>
      </c>
    </row>
    <row r="97" spans="1:3">
      <c r="A97" s="1" t="s">
        <v>161</v>
      </c>
      <c r="B97" t="s">
        <v>176</v>
      </c>
      <c r="C97" t="s">
        <v>156</v>
      </c>
    </row>
    <row r="98" spans="1:3">
      <c r="A98" s="2" t="s">
        <v>264</v>
      </c>
      <c r="B98" t="s">
        <v>267</v>
      </c>
      <c r="C98" t="s">
        <v>156</v>
      </c>
    </row>
    <row r="99" spans="1:3">
      <c r="A99" s="1" t="s">
        <v>265</v>
      </c>
      <c r="B99" t="s">
        <v>270</v>
      </c>
      <c r="C99" t="s">
        <v>156</v>
      </c>
    </row>
    <row r="100" spans="1:3">
      <c r="A100" s="1" t="s">
        <v>266</v>
      </c>
      <c r="B100" t="s">
        <v>271</v>
      </c>
      <c r="C100" t="s">
        <v>156</v>
      </c>
    </row>
    <row r="101" spans="1:3">
      <c r="A101" s="1" t="s">
        <v>34</v>
      </c>
      <c r="B101" t="s">
        <v>268</v>
      </c>
      <c r="C101" t="s">
        <v>156</v>
      </c>
    </row>
    <row r="102" spans="1:3">
      <c r="A102" s="1" t="s">
        <v>33</v>
      </c>
      <c r="B102" t="s">
        <v>269</v>
      </c>
      <c r="C102" t="s">
        <v>156</v>
      </c>
    </row>
    <row r="103" spans="1:3">
      <c r="A103" s="1" t="s">
        <v>52</v>
      </c>
      <c r="B103" t="s">
        <v>138</v>
      </c>
      <c r="C103" t="s">
        <v>156</v>
      </c>
    </row>
    <row r="104" spans="1:3">
      <c r="A104" s="1" t="s">
        <v>53</v>
      </c>
      <c r="B104" t="s">
        <v>139</v>
      </c>
      <c r="C104" t="s">
        <v>156</v>
      </c>
    </row>
    <row r="105" spans="1:3">
      <c r="A105" s="1" t="s">
        <v>177</v>
      </c>
      <c r="B105" t="s">
        <v>182</v>
      </c>
      <c r="C105" t="s">
        <v>156</v>
      </c>
    </row>
    <row r="106" spans="1:3">
      <c r="A106" s="1" t="s">
        <v>178</v>
      </c>
      <c r="B106" t="s">
        <v>183</v>
      </c>
      <c r="C106" t="s">
        <v>156</v>
      </c>
    </row>
    <row r="107" spans="1:3">
      <c r="A107" s="1" t="s">
        <v>179</v>
      </c>
      <c r="B107" t="s">
        <v>184</v>
      </c>
      <c r="C107" t="s">
        <v>156</v>
      </c>
    </row>
    <row r="108" spans="1:3">
      <c r="A108" s="1" t="s">
        <v>180</v>
      </c>
      <c r="B108" t="s">
        <v>185</v>
      </c>
      <c r="C108" t="s">
        <v>156</v>
      </c>
    </row>
    <row r="109" spans="1:3">
      <c r="A109" s="1" t="s">
        <v>140</v>
      </c>
      <c r="B109" t="s">
        <v>194</v>
      </c>
      <c r="C109" t="s">
        <v>156</v>
      </c>
    </row>
    <row r="110" spans="1:3">
      <c r="A110" s="1" t="s">
        <v>141</v>
      </c>
      <c r="B110" t="s">
        <v>191</v>
      </c>
      <c r="C110" t="s">
        <v>156</v>
      </c>
    </row>
    <row r="111" spans="1:3">
      <c r="A111" s="1" t="s">
        <v>142</v>
      </c>
      <c r="B111" t="s">
        <v>192</v>
      </c>
      <c r="C111" t="s">
        <v>156</v>
      </c>
    </row>
    <row r="112" spans="1:3">
      <c r="A112" s="1" t="s">
        <v>143</v>
      </c>
      <c r="B112" t="s">
        <v>193</v>
      </c>
      <c r="C112" t="s">
        <v>156</v>
      </c>
    </row>
    <row r="113" spans="1:3">
      <c r="A113" s="1" t="s">
        <v>187</v>
      </c>
      <c r="B113" t="s">
        <v>188</v>
      </c>
      <c r="C113" t="s">
        <v>154</v>
      </c>
    </row>
    <row r="114" spans="1:3">
      <c r="A114" s="1" t="s">
        <v>186</v>
      </c>
      <c r="B114" t="s">
        <v>190</v>
      </c>
      <c r="C114" t="s">
        <v>157</v>
      </c>
    </row>
    <row r="115" spans="1:3">
      <c r="A115" s="1" t="s">
        <v>189</v>
      </c>
      <c r="B115" t="s">
        <v>195</v>
      </c>
      <c r="C115" t="s">
        <v>157</v>
      </c>
    </row>
    <row r="116" spans="1:3">
      <c r="A116" s="1" t="s">
        <v>181</v>
      </c>
      <c r="B116" t="s">
        <v>196</v>
      </c>
      <c r="C116" t="s">
        <v>154</v>
      </c>
    </row>
    <row r="117" spans="1:3">
      <c r="A117" s="1" t="s">
        <v>261</v>
      </c>
      <c r="B117" t="s">
        <v>262</v>
      </c>
      <c r="C117" t="s">
        <v>154</v>
      </c>
    </row>
    <row r="118" spans="1:3">
      <c r="A118" s="1" t="s">
        <v>197</v>
      </c>
      <c r="B118" t="s">
        <v>198</v>
      </c>
      <c r="C118" t="s">
        <v>154</v>
      </c>
    </row>
    <row r="119" spans="1:3">
      <c r="A119" s="1" t="s">
        <v>163</v>
      </c>
      <c r="B119" t="s">
        <v>169</v>
      </c>
      <c r="C119" t="s">
        <v>154</v>
      </c>
    </row>
    <row r="120" spans="1:3">
      <c r="A120" s="1" t="s">
        <v>164</v>
      </c>
      <c r="B120" t="s">
        <v>170</v>
      </c>
      <c r="C120" t="s">
        <v>154</v>
      </c>
    </row>
    <row r="121" spans="1:3">
      <c r="A121" s="1" t="s">
        <v>165</v>
      </c>
      <c r="B121" t="s">
        <v>172</v>
      </c>
      <c r="C121" t="s">
        <v>154</v>
      </c>
    </row>
    <row r="122" spans="1:3">
      <c r="A122" s="1" t="s">
        <v>166</v>
      </c>
      <c r="B122" t="s">
        <v>171</v>
      </c>
      <c r="C122" t="s">
        <v>156</v>
      </c>
    </row>
    <row r="123" spans="1:3">
      <c r="A123" s="1" t="s">
        <v>167</v>
      </c>
      <c r="B123" t="s">
        <v>173</v>
      </c>
      <c r="C123" t="s">
        <v>156</v>
      </c>
    </row>
    <row r="124" spans="1:3">
      <c r="A124" s="1" t="s">
        <v>168</v>
      </c>
      <c r="B124" t="s">
        <v>175</v>
      </c>
      <c r="C124" t="s">
        <v>154</v>
      </c>
    </row>
    <row r="125" spans="1:3">
      <c r="A125" s="1" t="s">
        <v>32</v>
      </c>
      <c r="B125" t="s">
        <v>174</v>
      </c>
      <c r="C125" t="s">
        <v>154</v>
      </c>
    </row>
    <row r="126" spans="1:3">
      <c r="A126" s="1" t="s">
        <v>208</v>
      </c>
      <c r="B126" t="s">
        <v>220</v>
      </c>
      <c r="C126" t="s">
        <v>154</v>
      </c>
    </row>
    <row r="127" spans="1:3">
      <c r="A127" s="1" t="s">
        <v>209</v>
      </c>
      <c r="B127" t="s">
        <v>222</v>
      </c>
      <c r="C127" t="s">
        <v>154</v>
      </c>
    </row>
    <row r="128" spans="1:3">
      <c r="A128" s="1" t="s">
        <v>210</v>
      </c>
      <c r="B128" t="s">
        <v>221</v>
      </c>
      <c r="C128" t="s">
        <v>154</v>
      </c>
    </row>
    <row r="129" spans="1:3">
      <c r="A129" s="1" t="s">
        <v>211</v>
      </c>
      <c r="B129" t="s">
        <v>223</v>
      </c>
      <c r="C129" t="s">
        <v>154</v>
      </c>
    </row>
    <row r="130" spans="1:3">
      <c r="A130" s="1" t="s">
        <v>212</v>
      </c>
      <c r="B130" t="s">
        <v>224</v>
      </c>
      <c r="C130" t="s">
        <v>156</v>
      </c>
    </row>
    <row r="131" spans="1:3">
      <c r="A131" s="1" t="s">
        <v>225</v>
      </c>
      <c r="B131" t="s">
        <v>226</v>
      </c>
      <c r="C131" t="s">
        <v>156</v>
      </c>
    </row>
    <row r="132" spans="1:3">
      <c r="A132" s="1" t="s">
        <v>213</v>
      </c>
      <c r="B132" t="s">
        <v>227</v>
      </c>
      <c r="C132" t="s">
        <v>156</v>
      </c>
    </row>
    <row r="133" spans="1:3">
      <c r="A133" s="1" t="s">
        <v>214</v>
      </c>
      <c r="B133" t="s">
        <v>229</v>
      </c>
      <c r="C133" t="s">
        <v>156</v>
      </c>
    </row>
    <row r="134" spans="1:3">
      <c r="A134" s="1" t="s">
        <v>215</v>
      </c>
      <c r="B134" t="s">
        <v>228</v>
      </c>
      <c r="C134" t="s">
        <v>156</v>
      </c>
    </row>
    <row r="135" spans="1:3">
      <c r="A135" s="1" t="s">
        <v>216</v>
      </c>
      <c r="B135" t="s">
        <v>230</v>
      </c>
      <c r="C135" t="s">
        <v>156</v>
      </c>
    </row>
    <row r="136" spans="1:3">
      <c r="A136" s="1" t="s">
        <v>217</v>
      </c>
      <c r="B136" t="s">
        <v>231</v>
      </c>
      <c r="C136" t="s">
        <v>156</v>
      </c>
    </row>
    <row r="137" spans="1:3">
      <c r="A137" s="1" t="s">
        <v>218</v>
      </c>
      <c r="B137" t="s">
        <v>234</v>
      </c>
      <c r="C137" t="s">
        <v>156</v>
      </c>
    </row>
    <row r="138" spans="1:3">
      <c r="A138" s="1" t="s">
        <v>219</v>
      </c>
      <c r="B138" t="s">
        <v>232</v>
      </c>
      <c r="C138" t="s">
        <v>156</v>
      </c>
    </row>
    <row r="139" spans="1:3">
      <c r="A139" s="1" t="s">
        <v>235</v>
      </c>
      <c r="B139" t="s">
        <v>233</v>
      </c>
      <c r="C139" t="s">
        <v>156</v>
      </c>
    </row>
    <row r="140" spans="1:3">
      <c r="A140" s="1" t="s">
        <v>236</v>
      </c>
      <c r="B140" t="s">
        <v>285</v>
      </c>
      <c r="C140" t="s">
        <v>154</v>
      </c>
    </row>
    <row r="141" spans="1:3">
      <c r="A141" s="1" t="s">
        <v>237</v>
      </c>
      <c r="B141" t="s">
        <v>286</v>
      </c>
      <c r="C141" t="s">
        <v>154</v>
      </c>
    </row>
    <row r="142" spans="1:3">
      <c r="A142" s="1" t="s">
        <v>238</v>
      </c>
      <c r="B142" t="s">
        <v>287</v>
      </c>
      <c r="C142" t="s">
        <v>154</v>
      </c>
    </row>
    <row r="143" spans="1:3">
      <c r="A143" s="1" t="s">
        <v>239</v>
      </c>
      <c r="B143" t="s">
        <v>288</v>
      </c>
      <c r="C143" t="s">
        <v>154</v>
      </c>
    </row>
    <row r="144" spans="1:3">
      <c r="A144" s="1" t="s">
        <v>240</v>
      </c>
      <c r="B144" t="s">
        <v>289</v>
      </c>
      <c r="C144" t="s">
        <v>154</v>
      </c>
    </row>
    <row r="145" spans="1:3">
      <c r="A145" s="1" t="s">
        <v>241</v>
      </c>
      <c r="B145" t="s">
        <v>290</v>
      </c>
      <c r="C145" t="s">
        <v>154</v>
      </c>
    </row>
    <row r="146" spans="1:3">
      <c r="A146" s="1" t="s">
        <v>242</v>
      </c>
      <c r="B146" t="s">
        <v>291</v>
      </c>
      <c r="C146" t="s">
        <v>154</v>
      </c>
    </row>
    <row r="147" spans="1:3">
      <c r="A147" s="1" t="s">
        <v>243</v>
      </c>
      <c r="B147" t="s">
        <v>292</v>
      </c>
      <c r="C147" t="s">
        <v>154</v>
      </c>
    </row>
    <row r="148" spans="1:3">
      <c r="A148" s="1" t="s">
        <v>244</v>
      </c>
      <c r="B148" t="s">
        <v>293</v>
      </c>
      <c r="C148" t="s">
        <v>154</v>
      </c>
    </row>
    <row r="149" spans="1:3">
      <c r="A149" s="1" t="s">
        <v>245</v>
      </c>
      <c r="B149" t="s">
        <v>294</v>
      </c>
      <c r="C149" t="s">
        <v>154</v>
      </c>
    </row>
    <row r="150" spans="1:3">
      <c r="A150" s="1" t="s">
        <v>246</v>
      </c>
      <c r="B150" t="s">
        <v>295</v>
      </c>
      <c r="C150" t="s">
        <v>154</v>
      </c>
    </row>
    <row r="151" spans="1:3">
      <c r="A151" s="1" t="s">
        <v>247</v>
      </c>
      <c r="B151" t="s">
        <v>296</v>
      </c>
      <c r="C151" t="s">
        <v>154</v>
      </c>
    </row>
    <row r="152" spans="1:3">
      <c r="A152" s="1" t="s">
        <v>248</v>
      </c>
      <c r="B152" t="s">
        <v>297</v>
      </c>
      <c r="C152" t="s">
        <v>154</v>
      </c>
    </row>
    <row r="153" spans="1:3">
      <c r="A153" s="1" t="s">
        <v>249</v>
      </c>
      <c r="B153" t="s">
        <v>298</v>
      </c>
      <c r="C153" t="s">
        <v>154</v>
      </c>
    </row>
    <row r="154" spans="1:3">
      <c r="A154" s="1" t="s">
        <v>250</v>
      </c>
      <c r="B154" t="s">
        <v>299</v>
      </c>
      <c r="C154" t="s">
        <v>154</v>
      </c>
    </row>
    <row r="155" spans="1:3">
      <c r="A155" s="1" t="s">
        <v>251</v>
      </c>
      <c r="B155" t="s">
        <v>300</v>
      </c>
      <c r="C155" t="s">
        <v>154</v>
      </c>
    </row>
    <row r="156" spans="1:3">
      <c r="A156" s="1" t="s">
        <v>252</v>
      </c>
      <c r="B156" t="s">
        <v>301</v>
      </c>
      <c r="C156" t="s">
        <v>154</v>
      </c>
    </row>
    <row r="157" spans="1:3">
      <c r="A157" s="1" t="s">
        <v>253</v>
      </c>
      <c r="B157" t="s">
        <v>302</v>
      </c>
      <c r="C157" t="s">
        <v>154</v>
      </c>
    </row>
    <row r="158" spans="1:3">
      <c r="A158" s="1" t="s">
        <v>259</v>
      </c>
      <c r="B158" t="s">
        <v>303</v>
      </c>
      <c r="C158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</vt:lpstr>
      <vt:lpstr>DATRIM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VASQUEZ</dc:creator>
  <cp:lastModifiedBy>JUAN VASQUEZ</cp:lastModifiedBy>
  <dcterms:created xsi:type="dcterms:W3CDTF">2023-07-21T01:42:52Z</dcterms:created>
  <dcterms:modified xsi:type="dcterms:W3CDTF">2025-07-22T16:49:30Z</dcterms:modified>
</cp:coreProperties>
</file>